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ryan\NASC\Comptroller Data\"/>
    </mc:Choice>
  </mc:AlternateContent>
  <xr:revisionPtr revIDLastSave="0" documentId="13_ncr:1_{7B6EBC52-352C-480D-A888-B7547DEC128D}" xr6:coauthVersionLast="47" xr6:coauthVersionMax="47" xr10:uidLastSave="{00000000-0000-0000-0000-000000000000}"/>
  <bookViews>
    <workbookView xWindow="-108" yWindow="-108" windowWidth="24792" windowHeight="13320" xr2:uid="{00000000-000D-0000-FFFF-FFFF00000000}"/>
  </bookViews>
  <sheets>
    <sheet name="Sheet1" sheetId="1" r:id="rId1"/>
  </sheets>
  <definedNames>
    <definedName name="_xlnm.Print_Area" localSheetId="0">Sheet1!$A$1:$S$62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5" i="1" l="1"/>
  <c r="O60" i="1"/>
  <c r="K60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G3" i="1"/>
  <c r="K3" i="1"/>
  <c r="O3" i="1"/>
  <c r="S3" i="1"/>
  <c r="G4" i="1"/>
  <c r="K4" i="1"/>
  <c r="O4" i="1"/>
  <c r="S4" i="1"/>
  <c r="G59" i="1" l="1"/>
  <c r="K59" i="1"/>
  <c r="O59" i="1"/>
  <c r="S59" i="1"/>
  <c r="G60" i="1"/>
  <c r="J61" i="1"/>
  <c r="N61" i="1"/>
  <c r="J62" i="1"/>
  <c r="R61" i="1"/>
  <c r="N62" i="1"/>
  <c r="F62" i="1"/>
  <c r="C61" i="1"/>
  <c r="R62" i="1" l="1"/>
  <c r="C62" i="1"/>
  <c r="F61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N55" i="1"/>
  <c r="S54" i="1" l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J55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C55" i="1" l="1"/>
  <c r="F55" i="1"/>
  <c r="K39" i="1"/>
  <c r="G39" i="1"/>
  <c r="K47" i="1"/>
  <c r="K54" i="1"/>
  <c r="K53" i="1"/>
  <c r="K52" i="1"/>
  <c r="K51" i="1"/>
  <c r="K50" i="1"/>
  <c r="K49" i="1"/>
  <c r="K48" i="1"/>
  <c r="K46" i="1"/>
  <c r="K45" i="1"/>
  <c r="K44" i="1"/>
  <c r="K43" i="1"/>
  <c r="K42" i="1"/>
  <c r="K41" i="1"/>
  <c r="K40" i="1"/>
  <c r="K38" i="1"/>
  <c r="K37" i="1"/>
  <c r="K36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G6" i="1"/>
  <c r="G7" i="1"/>
  <c r="G5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6" i="1"/>
  <c r="G37" i="1"/>
  <c r="G38" i="1"/>
</calcChain>
</file>

<file path=xl/sharedStrings.xml><?xml version="1.0" encoding="utf-8"?>
<sst xmlns="http://schemas.openxmlformats.org/spreadsheetml/2006/main" count="120" uniqueCount="68">
  <si>
    <t>Days</t>
  </si>
  <si>
    <t>Average days to complete</t>
  </si>
  <si>
    <t>FY11</t>
  </si>
  <si>
    <t>FY12</t>
  </si>
  <si>
    <t>FY13</t>
  </si>
  <si>
    <r>
      <t>Date</t>
    </r>
    <r>
      <rPr>
        <b/>
        <vertAlign val="superscript"/>
        <sz val="11"/>
        <color indexed="9"/>
        <rFont val="Arial"/>
        <family val="2"/>
      </rPr>
      <t>a</t>
    </r>
  </si>
  <si>
    <r>
      <t>Diff</t>
    </r>
    <r>
      <rPr>
        <b/>
        <vertAlign val="superscript"/>
        <sz val="11"/>
        <color indexed="9"/>
        <rFont val="Arial"/>
        <family val="2"/>
      </rPr>
      <t>b</t>
    </r>
  </si>
  <si>
    <t>Total average days to complete</t>
  </si>
  <si>
    <t>FY18</t>
  </si>
  <si>
    <t>California (SA)</t>
  </si>
  <si>
    <r>
      <t>Guam</t>
    </r>
    <r>
      <rPr>
        <vertAlign val="superscript"/>
        <sz val="11"/>
        <rFont val="Arial"/>
        <family val="2"/>
      </rPr>
      <t>c</t>
    </r>
    <r>
      <rPr>
        <sz val="11"/>
        <rFont val="Arial"/>
        <family val="2"/>
      </rPr>
      <t xml:space="preserve"> (Deloitte)</t>
    </r>
  </si>
  <si>
    <t>FY19</t>
  </si>
  <si>
    <t>FY20</t>
  </si>
  <si>
    <r>
      <t>06/20/19</t>
    </r>
    <r>
      <rPr>
        <vertAlign val="superscript"/>
        <sz val="10"/>
        <rFont val="Arial"/>
        <family val="2"/>
      </rPr>
      <t>e</t>
    </r>
  </si>
  <si>
    <t>FY21</t>
  </si>
  <si>
    <r>
      <t>04/30/19</t>
    </r>
    <r>
      <rPr>
        <vertAlign val="superscript"/>
        <sz val="10"/>
        <rFont val="Arial"/>
        <family val="2"/>
      </rPr>
      <t>i</t>
    </r>
  </si>
  <si>
    <t>State / Auditor (FY22)</t>
  </si>
  <si>
    <t>FY22</t>
  </si>
  <si>
    <r>
      <t>New York</t>
    </r>
    <r>
      <rPr>
        <vertAlign val="superscript"/>
        <sz val="11"/>
        <rFont val="Arial"/>
        <family val="2"/>
      </rPr>
      <t>c, d, e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(KPMG)</t>
    </r>
  </si>
  <si>
    <r>
      <t>Pennsylvania</t>
    </r>
    <r>
      <rPr>
        <sz val="10"/>
        <color rgb="FFFF0000"/>
        <rFont val="Arial"/>
        <family val="2"/>
      </rPr>
      <t xml:space="preserve"> (SA &amp;CLA)</t>
    </r>
  </si>
  <si>
    <r>
      <t>South Carolina</t>
    </r>
    <r>
      <rPr>
        <sz val="9"/>
        <rFont val="Arial"/>
        <family val="2"/>
      </rPr>
      <t xml:space="preserve"> </t>
    </r>
    <r>
      <rPr>
        <sz val="9"/>
        <color rgb="FFFF0000"/>
        <rFont val="Arial"/>
        <family val="2"/>
      </rPr>
      <t>(SA&amp;CLA)</t>
    </r>
  </si>
  <si>
    <r>
      <t xml:space="preserve">Idaho </t>
    </r>
    <r>
      <rPr>
        <sz val="11"/>
        <color rgb="FFFF0000"/>
        <rFont val="Arial"/>
        <family val="2"/>
      </rPr>
      <t>(SA)</t>
    </r>
  </si>
  <si>
    <r>
      <t xml:space="preserve">Indiana </t>
    </r>
    <r>
      <rPr>
        <sz val="11"/>
        <color rgb="FFFF0000"/>
        <rFont val="Arial"/>
        <family val="2"/>
      </rPr>
      <t>(SA)</t>
    </r>
  </si>
  <si>
    <r>
      <t xml:space="preserve">Kansas </t>
    </r>
    <r>
      <rPr>
        <sz val="11"/>
        <color rgb="FFFF0000"/>
        <rFont val="Arial"/>
        <family val="2"/>
      </rPr>
      <t>(CLA)</t>
    </r>
  </si>
  <si>
    <r>
      <t xml:space="preserve">Louisiana </t>
    </r>
    <r>
      <rPr>
        <sz val="11"/>
        <color rgb="FFFF0000"/>
        <rFont val="Arial"/>
        <family val="2"/>
      </rPr>
      <t>(SA)</t>
    </r>
  </si>
  <si>
    <r>
      <t xml:space="preserve">Minnesota </t>
    </r>
    <r>
      <rPr>
        <sz val="11"/>
        <color rgb="FFFF0000"/>
        <rFont val="Arial"/>
        <family val="2"/>
      </rPr>
      <t>(SA)</t>
    </r>
  </si>
  <si>
    <r>
      <t>New Hampshire</t>
    </r>
    <r>
      <rPr>
        <sz val="11"/>
        <color rgb="FFFF0000"/>
        <rFont val="Arial"/>
        <family val="2"/>
      </rPr>
      <t xml:space="preserve"> </t>
    </r>
    <r>
      <rPr>
        <sz val="10"/>
        <color rgb="FFFF0000"/>
        <rFont val="Arial"/>
        <family val="2"/>
      </rPr>
      <t>(KPMG)</t>
    </r>
  </si>
  <si>
    <r>
      <t xml:space="preserve">North Carolina </t>
    </r>
    <r>
      <rPr>
        <sz val="11"/>
        <color rgb="FFFF0000"/>
        <rFont val="Arial"/>
        <family val="2"/>
      </rPr>
      <t>(SA)</t>
    </r>
  </si>
  <si>
    <r>
      <t>Ohio</t>
    </r>
    <r>
      <rPr>
        <sz val="11"/>
        <color rgb="FFFF0000"/>
        <rFont val="Arial"/>
        <family val="2"/>
      </rPr>
      <t xml:space="preserve"> (SA)</t>
    </r>
  </si>
  <si>
    <r>
      <t>South Dakota</t>
    </r>
    <r>
      <rPr>
        <vertAlign val="superscript"/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(SA)</t>
    </r>
  </si>
  <si>
    <r>
      <t xml:space="preserve">Tennessee </t>
    </r>
    <r>
      <rPr>
        <sz val="11"/>
        <color rgb="FFFF0000"/>
        <rFont val="Arial"/>
        <family val="2"/>
      </rPr>
      <t>(SA)</t>
    </r>
  </si>
  <si>
    <r>
      <t xml:space="preserve">Utah </t>
    </r>
    <r>
      <rPr>
        <sz val="11"/>
        <color rgb="FFFF0000"/>
        <rFont val="Arial"/>
        <family val="2"/>
      </rPr>
      <t>(SA)</t>
    </r>
  </si>
  <si>
    <r>
      <t>Vermont</t>
    </r>
    <r>
      <rPr>
        <vertAlign val="superscript"/>
        <sz val="11"/>
        <rFont val="Arial"/>
        <family val="2"/>
      </rPr>
      <t xml:space="preserve">g </t>
    </r>
    <r>
      <rPr>
        <sz val="11"/>
        <color rgb="FFFF0000"/>
        <rFont val="Arial"/>
        <family val="2"/>
      </rPr>
      <t>(CLA)</t>
    </r>
  </si>
  <si>
    <r>
      <t>Virginia</t>
    </r>
    <r>
      <rPr>
        <vertAlign val="superscript"/>
        <sz val="11"/>
        <rFont val="Arial"/>
        <family val="2"/>
      </rPr>
      <t>h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(SA)</t>
    </r>
  </si>
  <si>
    <r>
      <t xml:space="preserve">Washington </t>
    </r>
    <r>
      <rPr>
        <sz val="11"/>
        <color rgb="FFFF0000"/>
        <rFont val="Arial"/>
        <family val="2"/>
      </rPr>
      <t>(SA)</t>
    </r>
  </si>
  <si>
    <r>
      <t xml:space="preserve">West Virginia </t>
    </r>
    <r>
      <rPr>
        <sz val="11"/>
        <color rgb="FFFF0000"/>
        <rFont val="Arial"/>
        <family val="2"/>
      </rPr>
      <t>(EY)</t>
    </r>
  </si>
  <si>
    <r>
      <t xml:space="preserve">Wisconsin </t>
    </r>
    <r>
      <rPr>
        <sz val="11"/>
        <color rgb="FFFF0000"/>
        <rFont val="Arial"/>
        <family val="2"/>
      </rPr>
      <t>(SA)</t>
    </r>
  </si>
  <si>
    <r>
      <t>Colorado</t>
    </r>
    <r>
      <rPr>
        <sz val="11"/>
        <color rgb="FFFF0000"/>
        <rFont val="Arial"/>
        <family val="2"/>
      </rPr>
      <t xml:space="preserve"> (SA)</t>
    </r>
  </si>
  <si>
    <r>
      <t xml:space="preserve">Kentucky </t>
    </r>
    <r>
      <rPr>
        <sz val="11"/>
        <color rgb="FFFF0000"/>
        <rFont val="Arial"/>
        <family val="2"/>
      </rPr>
      <t>(SA)</t>
    </r>
  </si>
  <si>
    <r>
      <t>Maine</t>
    </r>
    <r>
      <rPr>
        <sz val="11"/>
        <color rgb="FFFF0000"/>
        <rFont val="Arial"/>
        <family val="2"/>
      </rPr>
      <t xml:space="preserve"> (SA)</t>
    </r>
  </si>
  <si>
    <r>
      <t>Nebraska</t>
    </r>
    <r>
      <rPr>
        <vertAlign val="superscript"/>
        <sz val="11"/>
        <rFont val="Arial"/>
        <family val="2"/>
      </rPr>
      <t>f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(SA)</t>
    </r>
  </si>
  <si>
    <r>
      <t>North Dakota</t>
    </r>
    <r>
      <rPr>
        <sz val="11"/>
        <color rgb="FFFF0000"/>
        <rFont val="Arial"/>
        <family val="2"/>
      </rPr>
      <t xml:space="preserve"> (SA)</t>
    </r>
  </si>
  <si>
    <r>
      <t>Arkansas</t>
    </r>
    <r>
      <rPr>
        <sz val="11"/>
        <color rgb="FFFF0000"/>
        <rFont val="Arial"/>
        <family val="2"/>
      </rPr>
      <t xml:space="preserve"> (SA)</t>
    </r>
  </si>
  <si>
    <r>
      <t xml:space="preserve">Hawaii </t>
    </r>
    <r>
      <rPr>
        <sz val="11"/>
        <color rgb="FFFF0000"/>
        <rFont val="Arial"/>
        <family val="2"/>
      </rPr>
      <t>(Accuity)</t>
    </r>
  </si>
  <si>
    <r>
      <t>Rhode Island</t>
    </r>
    <r>
      <rPr>
        <sz val="11"/>
        <color rgb="FFFF0000"/>
        <rFont val="Arial"/>
        <family val="2"/>
      </rPr>
      <t xml:space="preserve"> (SA)</t>
    </r>
  </si>
  <si>
    <r>
      <t>DC</t>
    </r>
    <r>
      <rPr>
        <vertAlign val="superscript"/>
        <sz val="10"/>
        <rFont val="Arial"/>
        <family val="2"/>
      </rPr>
      <t xml:space="preserve">c </t>
    </r>
    <r>
      <rPr>
        <sz val="10"/>
        <color rgb="FFFF0000"/>
        <rFont val="Arial"/>
        <family val="2"/>
      </rPr>
      <t>(McConnell &amp; Jones)</t>
    </r>
  </si>
  <si>
    <r>
      <t xml:space="preserve">Connecticut </t>
    </r>
    <r>
      <rPr>
        <sz val="11"/>
        <color rgb="FFFF0000"/>
        <rFont val="Arial"/>
        <family val="2"/>
      </rPr>
      <t>(SA)</t>
    </r>
  </si>
  <si>
    <r>
      <t xml:space="preserve">Delaware </t>
    </r>
    <r>
      <rPr>
        <sz val="11"/>
        <color rgb="FFFF0000"/>
        <rFont val="Arial"/>
        <family val="2"/>
      </rPr>
      <t>(CLA)</t>
    </r>
  </si>
  <si>
    <r>
      <t>Maryland</t>
    </r>
    <r>
      <rPr>
        <sz val="11"/>
        <color rgb="FFFF0000"/>
        <rFont val="Arial"/>
        <family val="2"/>
      </rPr>
      <t xml:space="preserve"> (CLA)</t>
    </r>
  </si>
  <si>
    <r>
      <rPr>
        <sz val="9"/>
        <rFont val="Arial"/>
        <family val="2"/>
      </rPr>
      <t>Wyoming</t>
    </r>
    <r>
      <rPr>
        <sz val="8"/>
        <rFont val="Arial"/>
        <family val="2"/>
      </rPr>
      <t xml:space="preserve"> </t>
    </r>
    <r>
      <rPr>
        <sz val="8"/>
        <color rgb="FFFF0000"/>
        <rFont val="Arial"/>
        <family val="2"/>
      </rPr>
      <t>(McGee Hearne&amp;Paiz)</t>
    </r>
  </si>
  <si>
    <r>
      <t>Texas</t>
    </r>
    <r>
      <rPr>
        <vertAlign val="superscript"/>
        <sz val="11"/>
        <rFont val="Arial"/>
        <family val="2"/>
      </rPr>
      <t xml:space="preserve">c </t>
    </r>
    <r>
      <rPr>
        <sz val="11"/>
        <color rgb="FFFF0000"/>
        <rFont val="Arial"/>
        <family val="2"/>
      </rPr>
      <t>(SA)</t>
    </r>
  </si>
  <si>
    <r>
      <t xml:space="preserve">Georgia </t>
    </r>
    <r>
      <rPr>
        <sz val="11"/>
        <color rgb="FFFF0000"/>
        <rFont val="Arial"/>
        <family val="2"/>
      </rPr>
      <t>(SA)</t>
    </r>
  </si>
  <si>
    <r>
      <t xml:space="preserve">Oregon </t>
    </r>
    <r>
      <rPr>
        <sz val="11"/>
        <color rgb="FFFF0000"/>
        <rFont val="Arial"/>
        <family val="2"/>
      </rPr>
      <t>(SA)</t>
    </r>
  </si>
  <si>
    <r>
      <t xml:space="preserve">Alaska </t>
    </r>
    <r>
      <rPr>
        <sz val="11"/>
        <color rgb="FFFF0000"/>
        <rFont val="Arial"/>
        <family val="2"/>
      </rPr>
      <t>(SA)</t>
    </r>
  </si>
  <si>
    <r>
      <t>Florida</t>
    </r>
    <r>
      <rPr>
        <sz val="11"/>
        <color rgb="FFFF0000"/>
        <rFont val="Arial"/>
        <family val="2"/>
      </rPr>
      <t xml:space="preserve"> (SA)</t>
    </r>
  </si>
  <si>
    <r>
      <t xml:space="preserve">Missouri </t>
    </r>
    <r>
      <rPr>
        <sz val="11"/>
        <color rgb="FFFF0000"/>
        <rFont val="Arial"/>
        <family val="2"/>
      </rPr>
      <t>(SA)</t>
    </r>
  </si>
  <si>
    <r>
      <t>Michigan</t>
    </r>
    <r>
      <rPr>
        <vertAlign val="superscript"/>
        <sz val="11"/>
        <rFont val="Arial"/>
        <family val="2"/>
      </rPr>
      <t xml:space="preserve">c </t>
    </r>
    <r>
      <rPr>
        <sz val="11"/>
        <color rgb="FFFF0000"/>
        <rFont val="Arial"/>
        <family val="2"/>
      </rPr>
      <t>(SA)</t>
    </r>
  </si>
  <si>
    <r>
      <t>Alabama</t>
    </r>
    <r>
      <rPr>
        <vertAlign val="superscript"/>
        <sz val="11"/>
        <rFont val="Arial"/>
        <family val="2"/>
      </rPr>
      <t xml:space="preserve">c </t>
    </r>
    <r>
      <rPr>
        <sz val="11"/>
        <color rgb="FFFF0000"/>
        <rFont val="Arial"/>
        <family val="2"/>
      </rPr>
      <t>(SA)</t>
    </r>
  </si>
  <si>
    <r>
      <t xml:space="preserve">New Jersey </t>
    </r>
    <r>
      <rPr>
        <sz val="11"/>
        <color rgb="FFFF0000"/>
        <rFont val="Arial"/>
        <family val="2"/>
      </rPr>
      <t>(SA)</t>
    </r>
  </si>
  <si>
    <r>
      <t>Mississippi</t>
    </r>
    <r>
      <rPr>
        <sz val="11"/>
        <color rgb="FFFF0000"/>
        <rFont val="Arial"/>
        <family val="2"/>
      </rPr>
      <t xml:space="preserve"> (SA)</t>
    </r>
  </si>
  <si>
    <r>
      <t xml:space="preserve">Montana </t>
    </r>
    <r>
      <rPr>
        <sz val="11"/>
        <color rgb="FFFF0000"/>
        <rFont val="Arial"/>
        <family val="2"/>
      </rPr>
      <t>(SA)</t>
    </r>
  </si>
  <si>
    <r>
      <t>Massachusetts</t>
    </r>
    <r>
      <rPr>
        <sz val="11"/>
        <color rgb="FFFF0000"/>
        <rFont val="Arial"/>
        <family val="2"/>
      </rPr>
      <t xml:space="preserve"> (CLA)</t>
    </r>
  </si>
  <si>
    <r>
      <t>New Mexico</t>
    </r>
    <r>
      <rPr>
        <vertAlign val="superscript"/>
        <sz val="11"/>
        <rFont val="Arial"/>
        <family val="2"/>
      </rPr>
      <t xml:space="preserve">e </t>
    </r>
    <r>
      <rPr>
        <sz val="11"/>
        <color rgb="FFFF0000"/>
        <rFont val="Arial"/>
        <family val="2"/>
      </rPr>
      <t>(CLA)</t>
    </r>
  </si>
  <si>
    <r>
      <t xml:space="preserve">Illinois </t>
    </r>
    <r>
      <rPr>
        <sz val="11"/>
        <color rgb="FFFF0000"/>
        <rFont val="Arial"/>
        <family val="2"/>
      </rPr>
      <t>(SA)</t>
    </r>
  </si>
  <si>
    <r>
      <t>Iowa</t>
    </r>
    <r>
      <rPr>
        <sz val="11"/>
        <color rgb="FFFF0000"/>
        <rFont val="Arial"/>
        <family val="2"/>
      </rPr>
      <t xml:space="preserve"> (SA)</t>
    </r>
  </si>
  <si>
    <r>
      <t xml:space="preserve">Oklahoma </t>
    </r>
    <r>
      <rPr>
        <sz val="11"/>
        <color rgb="FFFF0000"/>
        <rFont val="Arial"/>
        <family val="2"/>
      </rPr>
      <t>(SA)</t>
    </r>
  </si>
  <si>
    <r>
      <t xml:space="preserve">Arizona </t>
    </r>
    <r>
      <rPr>
        <sz val="11"/>
        <color rgb="FFFF0000"/>
        <rFont val="Arial"/>
        <family val="2"/>
      </rPr>
      <t>(SA)</t>
    </r>
  </si>
  <si>
    <r>
      <t>Nevada</t>
    </r>
    <r>
      <rPr>
        <sz val="11"/>
        <color rgb="FFFF0000"/>
        <rFont val="Arial"/>
        <family val="2"/>
      </rPr>
      <t xml:space="preserve"> (EideBailly)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</si>
</sst>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0_);\(0\)"/>
    <numFmt numFmtId="166" formatCode="m/d/yy;@"/>
  </numFmts>
  <fonts count="17" x14ac:knownFonts="1">
    <font>
      <sz val="10"/>
      <name val="Arial"/>
    </font>
    <font>
      <sz val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color indexed="9"/>
      <name val="Arial"/>
      <family val="2"/>
    </font>
    <font>
      <vertAlign val="superscript"/>
      <sz val="11"/>
      <name val="Arial"/>
      <family val="2"/>
    </font>
    <font>
      <sz val="11"/>
      <name val="Symbol"/>
      <family val="1"/>
      <charset val="2"/>
    </font>
    <font>
      <sz val="11"/>
      <name val="Courier New"/>
      <family val="3"/>
    </font>
    <font>
      <sz val="11"/>
      <name val="Wingdings"/>
      <charset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49" fontId="4" fillId="3" borderId="1" xfId="0" applyNumberFormat="1" applyFont="1" applyFill="1" applyBorder="1"/>
    <xf numFmtId="164" fontId="4" fillId="3" borderId="1" xfId="0" applyNumberFormat="1" applyFont="1" applyFill="1" applyBorder="1" applyAlignment="1">
      <alignment horizontal="center" wrapText="1"/>
    </xf>
    <xf numFmtId="165" fontId="4" fillId="3" borderId="1" xfId="0" applyNumberFormat="1" applyFont="1" applyFill="1" applyBorder="1" applyAlignment="1">
      <alignment horizontal="center" wrapText="1"/>
    </xf>
    <xf numFmtId="166" fontId="4" fillId="5" borderId="0" xfId="0" applyNumberFormat="1" applyFont="1" applyFill="1"/>
    <xf numFmtId="49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 wrapText="1"/>
    </xf>
    <xf numFmtId="166" fontId="4" fillId="0" borderId="0" xfId="0" applyNumberFormat="1" applyFont="1"/>
    <xf numFmtId="49" fontId="4" fillId="3" borderId="0" xfId="0" applyNumberFormat="1" applyFont="1" applyFill="1"/>
    <xf numFmtId="1" fontId="4" fillId="3" borderId="0" xfId="0" applyNumberFormat="1" applyFont="1" applyFill="1" applyAlignment="1">
      <alignment horizontal="center" wrapText="1"/>
    </xf>
    <xf numFmtId="1" fontId="4" fillId="3" borderId="0" xfId="0" applyNumberFormat="1" applyFont="1" applyFill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" fontId="4" fillId="3" borderId="0" xfId="0" applyNumberFormat="1" applyFont="1" applyFill="1" applyAlignment="1">
      <alignment horizontal="left" indent="2"/>
    </xf>
    <xf numFmtId="1" fontId="4" fillId="3" borderId="0" xfId="0" applyNumberFormat="1" applyFont="1" applyFill="1"/>
    <xf numFmtId="0" fontId="3" fillId="3" borderId="0" xfId="0" applyFont="1" applyFill="1" applyAlignment="1">
      <alignment horizontal="left"/>
    </xf>
    <xf numFmtId="1" fontId="3" fillId="3" borderId="0" xfId="0" applyNumberFormat="1" applyFont="1" applyFill="1"/>
    <xf numFmtId="0" fontId="3" fillId="0" borderId="0" xfId="0" applyFont="1"/>
    <xf numFmtId="0" fontId="7" fillId="0" borderId="0" xfId="0" applyFont="1" applyAlignment="1">
      <alignment horizontal="left" indent="6"/>
    </xf>
    <xf numFmtId="0" fontId="8" fillId="0" borderId="0" xfId="0" applyFont="1" applyAlignment="1">
      <alignment horizontal="left" indent="8"/>
    </xf>
    <xf numFmtId="0" fontId="9" fillId="0" borderId="0" xfId="0" applyFont="1" applyAlignment="1">
      <alignment horizontal="left" indent="12"/>
    </xf>
    <xf numFmtId="0" fontId="7" fillId="0" borderId="0" xfId="0" applyFont="1" applyAlignment="1">
      <alignment horizontal="left" indent="5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vertical="distributed" wrapText="1"/>
    </xf>
    <xf numFmtId="164" fontId="10" fillId="2" borderId="1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/>
    <xf numFmtId="49" fontId="4" fillId="0" borderId="1" xfId="0" applyNumberFormat="1" applyFont="1" applyBorder="1"/>
    <xf numFmtId="164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/>
    <xf numFmtId="0" fontId="2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5"/>
  <sheetViews>
    <sheetView tabSelected="1" zoomScaleNormal="100" workbookViewId="0">
      <selection activeCell="Q7" sqref="Q7"/>
    </sheetView>
  </sheetViews>
  <sheetFormatPr defaultColWidth="9.109375" defaultRowHeight="13.8" x14ac:dyDescent="0.25"/>
  <cols>
    <col min="1" max="1" width="22.109375" style="4" customWidth="1"/>
    <col min="2" max="2" width="8.77734375" style="4" customWidth="1"/>
    <col min="3" max="3" width="5.88671875" style="4" customWidth="1"/>
    <col min="4" max="4" width="1.77734375" style="4" customWidth="1"/>
    <col min="5" max="5" width="8.77734375" style="4" customWidth="1"/>
    <col min="6" max="7" width="5.88671875" style="4" customWidth="1"/>
    <col min="8" max="8" width="1.77734375" style="4" customWidth="1"/>
    <col min="9" max="9" width="8.77734375" style="4" customWidth="1"/>
    <col min="10" max="11" width="5.88671875" style="4" customWidth="1"/>
    <col min="12" max="12" width="1.77734375" style="4" customWidth="1"/>
    <col min="13" max="13" width="8.77734375" style="4" customWidth="1"/>
    <col min="14" max="15" width="5.88671875" style="4" customWidth="1"/>
    <col min="16" max="16" width="1.77734375" style="4" customWidth="1"/>
    <col min="17" max="17" width="8.77734375" style="4" customWidth="1"/>
    <col min="18" max="19" width="5.88671875" style="4" customWidth="1"/>
    <col min="20" max="21" width="7.88671875" style="4" hidden="1" customWidth="1"/>
    <col min="22" max="22" width="10.109375" style="4" hidden="1" customWidth="1"/>
    <col min="23" max="16384" width="9.109375" style="4"/>
  </cols>
  <sheetData>
    <row r="1" spans="1:22" ht="14.25" customHeight="1" x14ac:dyDescent="0.25">
      <c r="A1" s="34" t="s">
        <v>16</v>
      </c>
      <c r="B1" s="36" t="s">
        <v>8</v>
      </c>
      <c r="C1" s="37"/>
      <c r="D1" s="1"/>
      <c r="E1" s="36" t="s">
        <v>11</v>
      </c>
      <c r="F1" s="37"/>
      <c r="G1" s="38"/>
      <c r="H1" s="2"/>
      <c r="I1" s="36" t="s">
        <v>12</v>
      </c>
      <c r="J1" s="37"/>
      <c r="K1" s="38"/>
      <c r="L1" s="2"/>
      <c r="M1" s="36" t="s">
        <v>14</v>
      </c>
      <c r="N1" s="37"/>
      <c r="O1" s="37"/>
      <c r="P1" s="1"/>
      <c r="Q1" s="36" t="s">
        <v>17</v>
      </c>
      <c r="R1" s="37"/>
      <c r="S1" s="37"/>
      <c r="T1" s="3" t="s">
        <v>2</v>
      </c>
      <c r="U1" s="3" t="s">
        <v>3</v>
      </c>
      <c r="V1" s="3" t="s">
        <v>4</v>
      </c>
    </row>
    <row r="2" spans="1:22" ht="15" customHeight="1" x14ac:dyDescent="0.25">
      <c r="A2" s="35"/>
      <c r="B2" s="1" t="s">
        <v>5</v>
      </c>
      <c r="C2" s="1" t="s">
        <v>0</v>
      </c>
      <c r="D2" s="1"/>
      <c r="E2" s="1" t="s">
        <v>5</v>
      </c>
      <c r="F2" s="1" t="s">
        <v>0</v>
      </c>
      <c r="G2" s="1" t="s">
        <v>6</v>
      </c>
      <c r="H2" s="1"/>
      <c r="I2" s="1" t="s">
        <v>5</v>
      </c>
      <c r="J2" s="1" t="s">
        <v>0</v>
      </c>
      <c r="K2" s="1" t="s">
        <v>6</v>
      </c>
      <c r="L2" s="1"/>
      <c r="M2" s="1" t="s">
        <v>5</v>
      </c>
      <c r="N2" s="1" t="s">
        <v>0</v>
      </c>
      <c r="O2" s="1" t="s">
        <v>6</v>
      </c>
      <c r="P2" s="1"/>
      <c r="Q2" s="1" t="s">
        <v>5</v>
      </c>
      <c r="R2" s="1" t="s">
        <v>0</v>
      </c>
      <c r="S2" s="1" t="s">
        <v>6</v>
      </c>
    </row>
    <row r="3" spans="1:22" ht="14.25" customHeight="1" x14ac:dyDescent="0.25">
      <c r="A3" s="5" t="s">
        <v>57</v>
      </c>
      <c r="B3" s="6">
        <v>43553</v>
      </c>
      <c r="C3" s="7">
        <v>180</v>
      </c>
      <c r="D3" s="7"/>
      <c r="E3" s="6">
        <v>43921</v>
      </c>
      <c r="F3" s="7">
        <v>183</v>
      </c>
      <c r="G3" s="7">
        <f t="shared" ref="G3:G33" si="0">C3-F3</f>
        <v>-3</v>
      </c>
      <c r="H3" s="7"/>
      <c r="I3" s="6">
        <v>44253</v>
      </c>
      <c r="J3" s="7">
        <v>149</v>
      </c>
      <c r="K3" s="7">
        <f t="shared" ref="K3:K33" si="1">F3-J3</f>
        <v>34</v>
      </c>
      <c r="L3" s="7"/>
      <c r="M3" s="6">
        <v>44651</v>
      </c>
      <c r="N3" s="7">
        <v>182</v>
      </c>
      <c r="O3" s="7">
        <f>J3-N3</f>
        <v>-33</v>
      </c>
      <c r="P3" s="7"/>
      <c r="Q3" s="6">
        <v>45016</v>
      </c>
      <c r="R3" s="7">
        <v>182</v>
      </c>
      <c r="S3" s="7">
        <f>N3-R3</f>
        <v>0</v>
      </c>
      <c r="T3" s="8">
        <v>40816</v>
      </c>
      <c r="U3" s="8">
        <v>41182</v>
      </c>
      <c r="V3" s="8">
        <v>41547</v>
      </c>
    </row>
    <row r="4" spans="1:22" ht="14.25" customHeight="1" x14ac:dyDescent="0.25">
      <c r="A4" s="9" t="s">
        <v>53</v>
      </c>
      <c r="B4" s="10">
        <v>43515</v>
      </c>
      <c r="C4" s="11">
        <v>234</v>
      </c>
      <c r="D4" s="11"/>
      <c r="E4" s="10">
        <v>43887</v>
      </c>
      <c r="F4" s="11">
        <v>241</v>
      </c>
      <c r="G4" s="11">
        <f t="shared" si="0"/>
        <v>-7</v>
      </c>
      <c r="H4" s="11"/>
      <c r="I4" s="10">
        <v>44253</v>
      </c>
      <c r="J4" s="11">
        <v>241</v>
      </c>
      <c r="K4" s="11">
        <f t="shared" si="1"/>
        <v>0</v>
      </c>
      <c r="L4" s="11"/>
      <c r="M4" s="10">
        <v>44624</v>
      </c>
      <c r="N4" s="11">
        <v>247</v>
      </c>
      <c r="O4" s="11">
        <f t="shared" ref="O4:O33" si="2">J4-N4</f>
        <v>-6</v>
      </c>
      <c r="P4" s="11"/>
      <c r="Q4" s="10">
        <v>45002</v>
      </c>
      <c r="R4" s="11">
        <v>260</v>
      </c>
      <c r="S4" s="11">
        <f t="shared" ref="S4:S33" si="3">N4-R4</f>
        <v>-13</v>
      </c>
      <c r="T4" s="12">
        <v>40724</v>
      </c>
      <c r="U4" s="12">
        <v>41090</v>
      </c>
      <c r="V4" s="12">
        <v>41455</v>
      </c>
    </row>
    <row r="5" spans="1:22" ht="14.25" customHeight="1" x14ac:dyDescent="0.25">
      <c r="A5" s="5" t="s">
        <v>66</v>
      </c>
      <c r="B5" s="6">
        <v>43532</v>
      </c>
      <c r="C5" s="7">
        <v>251</v>
      </c>
      <c r="D5" s="7"/>
      <c r="E5" s="6">
        <v>43920</v>
      </c>
      <c r="F5" s="7">
        <v>274</v>
      </c>
      <c r="G5" s="7">
        <f t="shared" si="0"/>
        <v>-23</v>
      </c>
      <c r="H5" s="7"/>
      <c r="I5" s="6">
        <v>44412</v>
      </c>
      <c r="J5" s="7">
        <v>400</v>
      </c>
      <c r="K5" s="7">
        <f t="shared" si="1"/>
        <v>-126</v>
      </c>
      <c r="L5" s="7"/>
      <c r="M5" s="6">
        <v>44865</v>
      </c>
      <c r="N5" s="7">
        <v>488</v>
      </c>
      <c r="O5" s="7">
        <f t="shared" si="2"/>
        <v>-88</v>
      </c>
      <c r="P5" s="7"/>
      <c r="Q5" s="6">
        <v>45217</v>
      </c>
      <c r="R5" s="7">
        <v>475</v>
      </c>
      <c r="S5" s="7">
        <f t="shared" si="3"/>
        <v>13</v>
      </c>
      <c r="T5" s="12">
        <v>40724</v>
      </c>
      <c r="U5" s="12">
        <v>41090</v>
      </c>
      <c r="V5" s="12">
        <v>41455</v>
      </c>
    </row>
    <row r="6" spans="1:22" ht="14.25" customHeight="1" x14ac:dyDescent="0.25">
      <c r="A6" s="9" t="s">
        <v>42</v>
      </c>
      <c r="B6" s="10">
        <v>43496</v>
      </c>
      <c r="C6" s="11">
        <v>215</v>
      </c>
      <c r="D6" s="11"/>
      <c r="E6" s="10">
        <v>43822</v>
      </c>
      <c r="F6" s="11">
        <v>176</v>
      </c>
      <c r="G6" s="11">
        <f t="shared" si="0"/>
        <v>39</v>
      </c>
      <c r="H6" s="11"/>
      <c r="I6" s="10">
        <v>44211</v>
      </c>
      <c r="J6" s="11">
        <v>199</v>
      </c>
      <c r="K6" s="11">
        <f t="shared" si="1"/>
        <v>-23</v>
      </c>
      <c r="L6" s="11"/>
      <c r="M6" s="10">
        <v>44582</v>
      </c>
      <c r="N6" s="11">
        <v>205</v>
      </c>
      <c r="O6" s="11">
        <f t="shared" si="2"/>
        <v>-6</v>
      </c>
      <c r="P6" s="11"/>
      <c r="Q6" s="10">
        <v>44951</v>
      </c>
      <c r="R6" s="11">
        <v>209</v>
      </c>
      <c r="S6" s="11">
        <f t="shared" si="3"/>
        <v>-4</v>
      </c>
      <c r="T6" s="12">
        <v>40724</v>
      </c>
      <c r="U6" s="12">
        <v>41090</v>
      </c>
      <c r="V6" s="12">
        <v>41455</v>
      </c>
    </row>
    <row r="7" spans="1:22" ht="14.25" customHeight="1" x14ac:dyDescent="0.25">
      <c r="A7" s="5" t="s">
        <v>9</v>
      </c>
      <c r="B7" s="6">
        <v>43621</v>
      </c>
      <c r="C7" s="7">
        <v>340</v>
      </c>
      <c r="D7" s="7"/>
      <c r="E7" s="6">
        <v>44127</v>
      </c>
      <c r="F7" s="7">
        <v>481</v>
      </c>
      <c r="G7" s="7">
        <f t="shared" si="0"/>
        <v>-141</v>
      </c>
      <c r="H7" s="7"/>
      <c r="I7" s="6">
        <v>44594</v>
      </c>
      <c r="J7" s="7">
        <v>582</v>
      </c>
      <c r="K7" s="7">
        <f t="shared" si="1"/>
        <v>-101</v>
      </c>
      <c r="L7" s="7"/>
      <c r="M7" s="6">
        <v>45008</v>
      </c>
      <c r="N7" s="7">
        <v>631</v>
      </c>
      <c r="O7" s="7">
        <f t="shared" si="2"/>
        <v>-49</v>
      </c>
      <c r="P7" s="7"/>
      <c r="Q7" s="6"/>
      <c r="R7" s="7"/>
      <c r="S7" s="7">
        <f t="shared" si="3"/>
        <v>631</v>
      </c>
      <c r="T7" s="12">
        <v>40724</v>
      </c>
      <c r="U7" s="12">
        <v>41090</v>
      </c>
      <c r="V7" s="12">
        <v>41455</v>
      </c>
    </row>
    <row r="8" spans="1:22" ht="14.25" customHeight="1" x14ac:dyDescent="0.25">
      <c r="A8" s="9" t="s">
        <v>37</v>
      </c>
      <c r="B8" s="10">
        <v>43452</v>
      </c>
      <c r="C8" s="11">
        <v>171</v>
      </c>
      <c r="D8" s="11"/>
      <c r="E8" s="10">
        <v>43851</v>
      </c>
      <c r="F8" s="11">
        <v>205</v>
      </c>
      <c r="G8" s="11">
        <f t="shared" si="0"/>
        <v>-34</v>
      </c>
      <c r="H8" s="11"/>
      <c r="I8" s="10">
        <v>44260</v>
      </c>
      <c r="J8" s="11">
        <v>248</v>
      </c>
      <c r="K8" s="11">
        <f t="shared" si="1"/>
        <v>-43</v>
      </c>
      <c r="L8" s="11"/>
      <c r="M8" s="10">
        <v>44592</v>
      </c>
      <c r="N8" s="11">
        <v>215</v>
      </c>
      <c r="O8" s="11">
        <f t="shared" si="2"/>
        <v>33</v>
      </c>
      <c r="P8" s="11"/>
      <c r="Q8" s="10">
        <v>44915</v>
      </c>
      <c r="R8" s="11">
        <v>173</v>
      </c>
      <c r="S8" s="11">
        <f t="shared" si="3"/>
        <v>42</v>
      </c>
      <c r="T8" s="12">
        <v>40724</v>
      </c>
      <c r="U8" s="12">
        <v>41090</v>
      </c>
      <c r="V8" s="12">
        <v>41455</v>
      </c>
    </row>
    <row r="9" spans="1:22" ht="14.25" customHeight="1" x14ac:dyDescent="0.25">
      <c r="A9" s="5" t="s">
        <v>46</v>
      </c>
      <c r="B9" s="6">
        <v>43480</v>
      </c>
      <c r="C9" s="7">
        <v>199</v>
      </c>
      <c r="D9" s="7"/>
      <c r="E9" s="6">
        <v>43882</v>
      </c>
      <c r="F9" s="7">
        <v>236</v>
      </c>
      <c r="G9" s="7">
        <f t="shared" si="0"/>
        <v>-37</v>
      </c>
      <c r="H9" s="7"/>
      <c r="I9" s="6">
        <v>44246</v>
      </c>
      <c r="J9" s="7">
        <v>234</v>
      </c>
      <c r="K9" s="7">
        <f t="shared" si="1"/>
        <v>2</v>
      </c>
      <c r="L9" s="7"/>
      <c r="M9" s="6">
        <v>44616</v>
      </c>
      <c r="N9" s="7">
        <v>239</v>
      </c>
      <c r="O9" s="7">
        <f t="shared" si="2"/>
        <v>-5</v>
      </c>
      <c r="P9" s="7"/>
      <c r="Q9" s="6">
        <v>44981</v>
      </c>
      <c r="R9" s="7">
        <v>239</v>
      </c>
      <c r="S9" s="7">
        <f t="shared" si="3"/>
        <v>0</v>
      </c>
      <c r="T9" s="12">
        <v>40724</v>
      </c>
      <c r="U9" s="12">
        <v>41090</v>
      </c>
      <c r="V9" s="12">
        <v>41455</v>
      </c>
    </row>
    <row r="10" spans="1:22" ht="14.25" customHeight="1" x14ac:dyDescent="0.25">
      <c r="A10" s="9" t="s">
        <v>47</v>
      </c>
      <c r="B10" s="10">
        <v>43447</v>
      </c>
      <c r="C10" s="11">
        <v>166</v>
      </c>
      <c r="D10" s="11"/>
      <c r="E10" s="10">
        <v>43812</v>
      </c>
      <c r="F10" s="11">
        <v>166</v>
      </c>
      <c r="G10" s="11">
        <f t="shared" si="0"/>
        <v>0</v>
      </c>
      <c r="H10" s="11"/>
      <c r="I10" s="10">
        <v>44189</v>
      </c>
      <c r="J10" s="11">
        <v>177</v>
      </c>
      <c r="K10" s="11">
        <f t="shared" si="1"/>
        <v>-11</v>
      </c>
      <c r="L10" s="11"/>
      <c r="M10" s="10">
        <v>44588</v>
      </c>
      <c r="N10" s="11">
        <v>211</v>
      </c>
      <c r="O10" s="11">
        <f t="shared" si="2"/>
        <v>-34</v>
      </c>
      <c r="P10" s="11"/>
      <c r="Q10" s="10">
        <v>44953</v>
      </c>
      <c r="R10" s="11">
        <v>211</v>
      </c>
      <c r="S10" s="11">
        <f t="shared" si="3"/>
        <v>0</v>
      </c>
      <c r="T10" s="12">
        <v>40724</v>
      </c>
      <c r="U10" s="12">
        <v>41090</v>
      </c>
      <c r="V10" s="12">
        <v>41455</v>
      </c>
    </row>
    <row r="11" spans="1:22" ht="14.25" customHeight="1" x14ac:dyDescent="0.25">
      <c r="A11" s="5" t="s">
        <v>54</v>
      </c>
      <c r="B11" s="6">
        <v>43504</v>
      </c>
      <c r="C11" s="7">
        <v>223</v>
      </c>
      <c r="D11" s="7"/>
      <c r="E11" s="6">
        <v>43882</v>
      </c>
      <c r="F11" s="7">
        <v>236</v>
      </c>
      <c r="G11" s="7">
        <f t="shared" si="0"/>
        <v>-13</v>
      </c>
      <c r="H11" s="7"/>
      <c r="I11" s="6">
        <v>44253</v>
      </c>
      <c r="J11" s="7">
        <v>241</v>
      </c>
      <c r="K11" s="7">
        <f t="shared" si="1"/>
        <v>-5</v>
      </c>
      <c r="L11" s="7"/>
      <c r="M11" s="6">
        <v>44649</v>
      </c>
      <c r="N11" s="7">
        <v>272</v>
      </c>
      <c r="O11" s="7">
        <f t="shared" si="2"/>
        <v>-31</v>
      </c>
      <c r="P11" s="7"/>
      <c r="Q11" s="6">
        <v>45012</v>
      </c>
      <c r="R11" s="7">
        <v>270</v>
      </c>
      <c r="S11" s="7">
        <f t="shared" si="3"/>
        <v>2</v>
      </c>
      <c r="T11" s="12">
        <v>40724</v>
      </c>
      <c r="U11" s="12">
        <v>41090</v>
      </c>
      <c r="V11" s="12">
        <v>41455</v>
      </c>
    </row>
    <row r="12" spans="1:22" ht="14.25" customHeight="1" x14ac:dyDescent="0.25">
      <c r="A12" s="9" t="s">
        <v>51</v>
      </c>
      <c r="B12" s="10">
        <v>43483</v>
      </c>
      <c r="C12" s="11">
        <v>202</v>
      </c>
      <c r="D12" s="11"/>
      <c r="E12" s="10">
        <v>43829</v>
      </c>
      <c r="F12" s="11">
        <v>183</v>
      </c>
      <c r="G12" s="11">
        <f t="shared" si="0"/>
        <v>19</v>
      </c>
      <c r="H12" s="11"/>
      <c r="I12" s="10">
        <v>44274</v>
      </c>
      <c r="J12" s="11">
        <v>262</v>
      </c>
      <c r="K12" s="11">
        <f t="shared" si="1"/>
        <v>-79</v>
      </c>
      <c r="L12" s="11"/>
      <c r="M12" s="10">
        <v>44585</v>
      </c>
      <c r="N12" s="11">
        <v>208</v>
      </c>
      <c r="O12" s="11">
        <f t="shared" si="2"/>
        <v>54</v>
      </c>
      <c r="P12" s="11"/>
      <c r="Q12" s="10">
        <v>44986</v>
      </c>
      <c r="R12" s="11">
        <v>244</v>
      </c>
      <c r="S12" s="11">
        <f t="shared" si="3"/>
        <v>-36</v>
      </c>
      <c r="T12" s="12">
        <v>40724</v>
      </c>
      <c r="U12" s="12">
        <v>41090</v>
      </c>
      <c r="V12" s="12">
        <v>41455</v>
      </c>
    </row>
    <row r="13" spans="1:22" ht="14.25" customHeight="1" x14ac:dyDescent="0.25">
      <c r="A13" s="5" t="s">
        <v>43</v>
      </c>
      <c r="B13" s="6">
        <v>43448</v>
      </c>
      <c r="C13" s="7">
        <v>167</v>
      </c>
      <c r="D13" s="7"/>
      <c r="E13" s="6">
        <v>43818</v>
      </c>
      <c r="F13" s="7">
        <v>172</v>
      </c>
      <c r="G13" s="7">
        <f t="shared" si="0"/>
        <v>-5</v>
      </c>
      <c r="H13" s="7"/>
      <c r="I13" s="6">
        <v>44195</v>
      </c>
      <c r="J13" s="7">
        <v>183</v>
      </c>
      <c r="K13" s="7">
        <f t="shared" si="1"/>
        <v>-11</v>
      </c>
      <c r="L13" s="7"/>
      <c r="M13" s="6">
        <v>44560</v>
      </c>
      <c r="N13" s="7">
        <v>183</v>
      </c>
      <c r="O13" s="7">
        <f t="shared" si="2"/>
        <v>0</v>
      </c>
      <c r="P13" s="7"/>
      <c r="Q13" s="6">
        <v>44925</v>
      </c>
      <c r="R13" s="7">
        <v>183</v>
      </c>
      <c r="S13" s="7">
        <f t="shared" si="3"/>
        <v>0</v>
      </c>
      <c r="T13" s="12">
        <v>40724</v>
      </c>
      <c r="U13" s="12">
        <v>41090</v>
      </c>
      <c r="V13" s="12">
        <v>41455</v>
      </c>
    </row>
    <row r="14" spans="1:22" ht="14.25" customHeight="1" x14ac:dyDescent="0.25">
      <c r="A14" s="9" t="s">
        <v>21</v>
      </c>
      <c r="B14" s="10">
        <v>43453</v>
      </c>
      <c r="C14" s="11">
        <v>172</v>
      </c>
      <c r="D14" s="11"/>
      <c r="E14" s="10">
        <v>43819</v>
      </c>
      <c r="F14" s="11">
        <v>173</v>
      </c>
      <c r="G14" s="11">
        <f t="shared" si="0"/>
        <v>-1</v>
      </c>
      <c r="H14" s="11"/>
      <c r="I14" s="10">
        <v>44188</v>
      </c>
      <c r="J14" s="11">
        <v>176</v>
      </c>
      <c r="K14" s="11">
        <f t="shared" si="1"/>
        <v>-3</v>
      </c>
      <c r="L14" s="11"/>
      <c r="M14" s="10">
        <v>44552</v>
      </c>
      <c r="N14" s="11">
        <v>175</v>
      </c>
      <c r="O14" s="11">
        <f t="shared" si="2"/>
        <v>1</v>
      </c>
      <c r="P14" s="11"/>
      <c r="Q14" s="10">
        <v>44918</v>
      </c>
      <c r="R14" s="11">
        <v>176</v>
      </c>
      <c r="S14" s="11">
        <f t="shared" si="3"/>
        <v>-1</v>
      </c>
      <c r="T14" s="12">
        <v>40724</v>
      </c>
      <c r="U14" s="12">
        <v>41090</v>
      </c>
      <c r="V14" s="12">
        <v>41455</v>
      </c>
    </row>
    <row r="15" spans="1:22" ht="14.25" customHeight="1" x14ac:dyDescent="0.25">
      <c r="A15" s="5" t="s">
        <v>63</v>
      </c>
      <c r="B15" s="6">
        <v>43699</v>
      </c>
      <c r="C15" s="7">
        <v>418</v>
      </c>
      <c r="D15" s="7"/>
      <c r="E15" s="6">
        <v>43944</v>
      </c>
      <c r="F15" s="7">
        <v>298</v>
      </c>
      <c r="G15" s="7">
        <f t="shared" si="0"/>
        <v>120</v>
      </c>
      <c r="H15" s="7"/>
      <c r="I15" s="6">
        <v>44420</v>
      </c>
      <c r="J15" s="7">
        <v>408</v>
      </c>
      <c r="K15" s="7">
        <f t="shared" si="1"/>
        <v>-110</v>
      </c>
      <c r="L15" s="7"/>
      <c r="M15" s="6">
        <v>44733</v>
      </c>
      <c r="N15" s="7">
        <v>356</v>
      </c>
      <c r="O15" s="7">
        <f t="shared" si="2"/>
        <v>52</v>
      </c>
      <c r="P15" s="7"/>
      <c r="Q15" s="6">
        <v>45153</v>
      </c>
      <c r="R15" s="7">
        <v>411</v>
      </c>
      <c r="S15" s="7">
        <f t="shared" si="3"/>
        <v>-55</v>
      </c>
      <c r="T15" s="12">
        <v>40724</v>
      </c>
      <c r="U15" s="12">
        <v>41090</v>
      </c>
      <c r="V15" s="12">
        <v>41455</v>
      </c>
    </row>
    <row r="16" spans="1:22" ht="14.25" customHeight="1" x14ac:dyDescent="0.25">
      <c r="A16" s="9" t="s">
        <v>22</v>
      </c>
      <c r="B16" s="10">
        <v>43453</v>
      </c>
      <c r="C16" s="11">
        <v>172</v>
      </c>
      <c r="D16" s="11"/>
      <c r="E16" s="10">
        <v>43817</v>
      </c>
      <c r="F16" s="11">
        <v>171</v>
      </c>
      <c r="G16" s="11">
        <f t="shared" si="0"/>
        <v>1</v>
      </c>
      <c r="H16" s="11"/>
      <c r="I16" s="10">
        <v>44202</v>
      </c>
      <c r="J16" s="11">
        <v>190</v>
      </c>
      <c r="K16" s="11">
        <f t="shared" si="1"/>
        <v>-19</v>
      </c>
      <c r="L16" s="11"/>
      <c r="M16" s="10">
        <v>44567</v>
      </c>
      <c r="N16" s="11">
        <v>190</v>
      </c>
      <c r="O16" s="11">
        <f t="shared" si="2"/>
        <v>0</v>
      </c>
      <c r="P16" s="11"/>
      <c r="Q16" s="10">
        <v>44925</v>
      </c>
      <c r="R16" s="11">
        <v>183</v>
      </c>
      <c r="S16" s="11">
        <f t="shared" si="3"/>
        <v>7</v>
      </c>
      <c r="T16" s="12">
        <v>40724</v>
      </c>
      <c r="U16" s="12">
        <v>41090</v>
      </c>
      <c r="V16" s="12">
        <v>41455</v>
      </c>
    </row>
    <row r="17" spans="1:22" ht="14.25" customHeight="1" x14ac:dyDescent="0.25">
      <c r="A17" s="5" t="s">
        <v>64</v>
      </c>
      <c r="B17" s="6">
        <v>43448</v>
      </c>
      <c r="C17" s="7">
        <v>167</v>
      </c>
      <c r="D17" s="7"/>
      <c r="E17" s="6">
        <v>43816</v>
      </c>
      <c r="F17" s="7">
        <v>170</v>
      </c>
      <c r="G17" s="7">
        <f t="shared" si="0"/>
        <v>-3</v>
      </c>
      <c r="H17" s="7"/>
      <c r="I17" s="6">
        <v>44466</v>
      </c>
      <c r="J17" s="7">
        <v>454</v>
      </c>
      <c r="K17" s="7">
        <f t="shared" si="1"/>
        <v>-284</v>
      </c>
      <c r="L17" s="7"/>
      <c r="M17" s="6">
        <v>44778</v>
      </c>
      <c r="N17" s="7">
        <v>401</v>
      </c>
      <c r="O17" s="7">
        <f t="shared" si="2"/>
        <v>53</v>
      </c>
      <c r="P17" s="7"/>
      <c r="Q17" s="6">
        <v>45156</v>
      </c>
      <c r="R17" s="7">
        <v>414</v>
      </c>
      <c r="S17" s="7">
        <f t="shared" si="3"/>
        <v>-13</v>
      </c>
      <c r="T17" s="12">
        <v>40724</v>
      </c>
      <c r="U17" s="12">
        <v>41090</v>
      </c>
      <c r="V17" s="12">
        <v>41455</v>
      </c>
    </row>
    <row r="18" spans="1:22" ht="14.25" customHeight="1" x14ac:dyDescent="0.25">
      <c r="A18" s="9" t="s">
        <v>23</v>
      </c>
      <c r="B18" s="10">
        <v>43424</v>
      </c>
      <c r="C18" s="11">
        <v>143</v>
      </c>
      <c r="D18" s="11"/>
      <c r="E18" s="10">
        <v>43791</v>
      </c>
      <c r="F18" s="11">
        <v>145</v>
      </c>
      <c r="G18" s="11">
        <f t="shared" si="0"/>
        <v>-2</v>
      </c>
      <c r="H18" s="11"/>
      <c r="I18" s="10">
        <v>44180</v>
      </c>
      <c r="J18" s="11">
        <v>168</v>
      </c>
      <c r="K18" s="11">
        <f t="shared" si="1"/>
        <v>-23</v>
      </c>
      <c r="L18" s="11"/>
      <c r="M18" s="10">
        <v>44515</v>
      </c>
      <c r="N18" s="11">
        <v>138</v>
      </c>
      <c r="O18" s="11">
        <f t="shared" si="2"/>
        <v>30</v>
      </c>
      <c r="P18" s="11"/>
      <c r="Q18" s="10">
        <v>44895</v>
      </c>
      <c r="R18" s="11">
        <v>153</v>
      </c>
      <c r="S18" s="11">
        <f t="shared" si="3"/>
        <v>-15</v>
      </c>
      <c r="T18" s="12">
        <v>40724</v>
      </c>
      <c r="U18" s="12">
        <v>41090</v>
      </c>
      <c r="V18" s="12">
        <v>41455</v>
      </c>
    </row>
    <row r="19" spans="1:22" ht="14.25" customHeight="1" x14ac:dyDescent="0.25">
      <c r="A19" s="5" t="s">
        <v>38</v>
      </c>
      <c r="B19" s="6">
        <v>43446</v>
      </c>
      <c r="C19" s="7">
        <v>165</v>
      </c>
      <c r="D19" s="7"/>
      <c r="E19" s="6">
        <v>43811</v>
      </c>
      <c r="F19" s="7">
        <v>165</v>
      </c>
      <c r="G19" s="7">
        <f t="shared" si="0"/>
        <v>0</v>
      </c>
      <c r="H19" s="7"/>
      <c r="I19" s="6">
        <v>44182</v>
      </c>
      <c r="J19" s="7">
        <v>170</v>
      </c>
      <c r="K19" s="7">
        <f t="shared" si="1"/>
        <v>-5</v>
      </c>
      <c r="L19" s="7"/>
      <c r="M19" s="6">
        <v>44539</v>
      </c>
      <c r="N19" s="7">
        <v>162</v>
      </c>
      <c r="O19" s="7">
        <f t="shared" si="2"/>
        <v>8</v>
      </c>
      <c r="P19" s="7"/>
      <c r="Q19" s="6">
        <v>44951</v>
      </c>
      <c r="R19" s="7">
        <v>209</v>
      </c>
      <c r="S19" s="7">
        <f t="shared" si="3"/>
        <v>-47</v>
      </c>
      <c r="T19" s="12">
        <v>40724</v>
      </c>
      <c r="U19" s="12">
        <v>41090</v>
      </c>
      <c r="V19" s="12">
        <v>41455</v>
      </c>
    </row>
    <row r="20" spans="1:22" ht="14.25" customHeight="1" x14ac:dyDescent="0.25">
      <c r="A20" s="9" t="s">
        <v>24</v>
      </c>
      <c r="B20" s="10">
        <v>43462</v>
      </c>
      <c r="C20" s="11">
        <v>181</v>
      </c>
      <c r="D20" s="11"/>
      <c r="E20" s="10">
        <v>43829</v>
      </c>
      <c r="F20" s="11">
        <v>183</v>
      </c>
      <c r="G20" s="11">
        <f t="shared" si="0"/>
        <v>-2</v>
      </c>
      <c r="H20" s="11"/>
      <c r="I20" s="10">
        <v>44196</v>
      </c>
      <c r="J20" s="11">
        <v>184</v>
      </c>
      <c r="K20" s="11">
        <f t="shared" si="1"/>
        <v>-1</v>
      </c>
      <c r="L20" s="11"/>
      <c r="M20" s="10">
        <v>44561</v>
      </c>
      <c r="N20" s="11">
        <v>184</v>
      </c>
      <c r="O20" s="11">
        <f t="shared" si="2"/>
        <v>0</v>
      </c>
      <c r="P20" s="11"/>
      <c r="Q20" s="10">
        <v>44926</v>
      </c>
      <c r="R20" s="11">
        <v>184</v>
      </c>
      <c r="S20" s="11">
        <f t="shared" si="3"/>
        <v>0</v>
      </c>
      <c r="T20" s="12">
        <v>40724</v>
      </c>
      <c r="U20" s="12">
        <v>41090</v>
      </c>
      <c r="V20" s="12">
        <v>41455</v>
      </c>
    </row>
    <row r="21" spans="1:22" ht="14.25" customHeight="1" x14ac:dyDescent="0.25">
      <c r="A21" s="5" t="s">
        <v>39</v>
      </c>
      <c r="B21" s="6">
        <v>43440</v>
      </c>
      <c r="C21" s="7">
        <v>159</v>
      </c>
      <c r="D21" s="7"/>
      <c r="E21" s="6">
        <v>43796</v>
      </c>
      <c r="F21" s="7">
        <v>150</v>
      </c>
      <c r="G21" s="7">
        <f t="shared" si="0"/>
        <v>9</v>
      </c>
      <c r="H21" s="7"/>
      <c r="I21" s="6">
        <v>44176</v>
      </c>
      <c r="J21" s="7">
        <v>164</v>
      </c>
      <c r="K21" s="7">
        <f t="shared" si="1"/>
        <v>-14</v>
      </c>
      <c r="L21" s="7"/>
      <c r="M21" s="6">
        <v>44540</v>
      </c>
      <c r="N21" s="7">
        <v>163</v>
      </c>
      <c r="O21" s="7">
        <f t="shared" si="2"/>
        <v>1</v>
      </c>
      <c r="P21" s="7"/>
      <c r="Q21" s="6">
        <v>44909</v>
      </c>
      <c r="R21" s="7">
        <v>167</v>
      </c>
      <c r="S21" s="7">
        <f t="shared" si="3"/>
        <v>-4</v>
      </c>
      <c r="T21" s="12">
        <v>40724</v>
      </c>
      <c r="U21" s="12">
        <v>41090</v>
      </c>
      <c r="V21" s="12">
        <v>41455</v>
      </c>
    </row>
    <row r="22" spans="1:22" ht="14.25" customHeight="1" x14ac:dyDescent="0.25">
      <c r="A22" s="9" t="s">
        <v>48</v>
      </c>
      <c r="B22" s="10">
        <v>43448</v>
      </c>
      <c r="C22" s="11">
        <v>167</v>
      </c>
      <c r="D22" s="11"/>
      <c r="E22" s="10">
        <v>43815</v>
      </c>
      <c r="F22" s="11">
        <v>169</v>
      </c>
      <c r="G22" s="11">
        <f t="shared" si="0"/>
        <v>-2</v>
      </c>
      <c r="H22" s="11"/>
      <c r="I22" s="10">
        <v>44218</v>
      </c>
      <c r="J22" s="11">
        <v>206</v>
      </c>
      <c r="K22" s="11">
        <f t="shared" si="1"/>
        <v>-37</v>
      </c>
      <c r="L22" s="11"/>
      <c r="M22" s="10">
        <v>44641</v>
      </c>
      <c r="N22" s="11">
        <v>264</v>
      </c>
      <c r="O22" s="11">
        <f t="shared" si="2"/>
        <v>-58</v>
      </c>
      <c r="P22" s="11"/>
      <c r="Q22" s="10">
        <v>44957</v>
      </c>
      <c r="R22" s="11">
        <v>215</v>
      </c>
      <c r="S22" s="11">
        <f t="shared" si="3"/>
        <v>49</v>
      </c>
      <c r="T22" s="12">
        <v>40724</v>
      </c>
      <c r="U22" s="12">
        <v>41090</v>
      </c>
      <c r="V22" s="12">
        <v>41455</v>
      </c>
    </row>
    <row r="23" spans="1:22" ht="14.25" customHeight="1" x14ac:dyDescent="0.25">
      <c r="A23" s="5" t="s">
        <v>61</v>
      </c>
      <c r="B23" s="6">
        <v>43483</v>
      </c>
      <c r="C23" s="7">
        <v>202</v>
      </c>
      <c r="D23" s="7"/>
      <c r="E23" s="6">
        <v>43506</v>
      </c>
      <c r="F23" s="7">
        <v>225</v>
      </c>
      <c r="G23" s="7">
        <f t="shared" si="0"/>
        <v>-23</v>
      </c>
      <c r="H23" s="7"/>
      <c r="I23" s="6">
        <v>44280</v>
      </c>
      <c r="J23" s="7">
        <v>268</v>
      </c>
      <c r="K23" s="7">
        <f t="shared" si="1"/>
        <v>-43</v>
      </c>
      <c r="L23" s="7"/>
      <c r="M23" s="6">
        <v>44679</v>
      </c>
      <c r="N23" s="7">
        <v>302</v>
      </c>
      <c r="O23" s="7">
        <f t="shared" si="2"/>
        <v>-34</v>
      </c>
      <c r="P23" s="7"/>
      <c r="Q23" s="6">
        <v>45077</v>
      </c>
      <c r="R23" s="7">
        <v>335</v>
      </c>
      <c r="S23" s="7">
        <f t="shared" si="3"/>
        <v>-33</v>
      </c>
      <c r="T23" s="12">
        <v>40724</v>
      </c>
      <c r="U23" s="12">
        <v>41090</v>
      </c>
      <c r="V23" s="12">
        <v>41455</v>
      </c>
    </row>
    <row r="24" spans="1:22" ht="14.25" customHeight="1" x14ac:dyDescent="0.25">
      <c r="A24" s="9" t="s">
        <v>56</v>
      </c>
      <c r="B24" s="29" t="s">
        <v>15</v>
      </c>
      <c r="C24" s="11">
        <v>212</v>
      </c>
      <c r="D24" s="11"/>
      <c r="E24" s="10">
        <v>43896</v>
      </c>
      <c r="F24" s="11">
        <v>158</v>
      </c>
      <c r="G24" s="11">
        <f t="shared" si="0"/>
        <v>54</v>
      </c>
      <c r="H24" s="11"/>
      <c r="I24" s="10">
        <v>44274</v>
      </c>
      <c r="J24" s="11">
        <v>170</v>
      </c>
      <c r="K24" s="11">
        <f t="shared" si="1"/>
        <v>-12</v>
      </c>
      <c r="L24" s="11"/>
      <c r="M24" s="10">
        <v>44638</v>
      </c>
      <c r="N24" s="11">
        <v>169</v>
      </c>
      <c r="O24" s="11">
        <f t="shared" si="2"/>
        <v>1</v>
      </c>
      <c r="P24" s="11"/>
      <c r="Q24" s="10">
        <v>45014</v>
      </c>
      <c r="R24" s="11">
        <v>180</v>
      </c>
      <c r="S24" s="11">
        <f t="shared" si="3"/>
        <v>-11</v>
      </c>
      <c r="T24" s="8">
        <v>40816</v>
      </c>
      <c r="U24" s="8">
        <v>41182</v>
      </c>
      <c r="V24" s="8">
        <v>41547</v>
      </c>
    </row>
    <row r="25" spans="1:22" ht="14.25" customHeight="1" x14ac:dyDescent="0.25">
      <c r="A25" s="5" t="s">
        <v>25</v>
      </c>
      <c r="B25" s="6">
        <v>43448</v>
      </c>
      <c r="C25" s="7">
        <v>167</v>
      </c>
      <c r="D25" s="7"/>
      <c r="E25" s="6">
        <v>43812</v>
      </c>
      <c r="F25" s="7">
        <v>166</v>
      </c>
      <c r="G25" s="7">
        <f t="shared" si="0"/>
        <v>1</v>
      </c>
      <c r="H25" s="7"/>
      <c r="I25" s="6">
        <v>44180</v>
      </c>
      <c r="J25" s="7">
        <v>168</v>
      </c>
      <c r="K25" s="7">
        <f t="shared" si="1"/>
        <v>-2</v>
      </c>
      <c r="L25" s="7"/>
      <c r="M25" s="6">
        <v>44547</v>
      </c>
      <c r="N25" s="7">
        <v>170</v>
      </c>
      <c r="O25" s="7">
        <f t="shared" si="2"/>
        <v>-2</v>
      </c>
      <c r="P25" s="7"/>
      <c r="Q25" s="6">
        <v>44911</v>
      </c>
      <c r="R25" s="7">
        <v>169</v>
      </c>
      <c r="S25" s="7">
        <f t="shared" si="3"/>
        <v>1</v>
      </c>
      <c r="T25" s="12">
        <v>40724</v>
      </c>
      <c r="U25" s="12">
        <v>41090</v>
      </c>
      <c r="V25" s="12">
        <v>41455</v>
      </c>
    </row>
    <row r="26" spans="1:22" ht="14.25" customHeight="1" x14ac:dyDescent="0.25">
      <c r="A26" s="9" t="s">
        <v>59</v>
      </c>
      <c r="B26" s="10">
        <v>43567</v>
      </c>
      <c r="C26" s="11">
        <v>286</v>
      </c>
      <c r="D26" s="11"/>
      <c r="E26" s="10">
        <v>43819</v>
      </c>
      <c r="F26" s="11">
        <v>173</v>
      </c>
      <c r="G26" s="11">
        <f t="shared" si="0"/>
        <v>113</v>
      </c>
      <c r="H26" s="11"/>
      <c r="I26" s="10">
        <v>44279</v>
      </c>
      <c r="J26" s="11">
        <v>267</v>
      </c>
      <c r="K26" s="11">
        <f t="shared" si="1"/>
        <v>-94</v>
      </c>
      <c r="L26" s="11"/>
      <c r="M26" s="10">
        <v>44660</v>
      </c>
      <c r="N26" s="11">
        <v>283</v>
      </c>
      <c r="O26" s="11">
        <f t="shared" si="2"/>
        <v>-16</v>
      </c>
      <c r="P26" s="11"/>
      <c r="Q26" s="10">
        <v>45037</v>
      </c>
      <c r="R26" s="11">
        <v>295</v>
      </c>
      <c r="S26" s="11">
        <f t="shared" si="3"/>
        <v>-12</v>
      </c>
      <c r="T26" s="12">
        <v>40724</v>
      </c>
      <c r="U26" s="12">
        <v>41090</v>
      </c>
      <c r="V26" s="12">
        <v>41455</v>
      </c>
    </row>
    <row r="27" spans="1:22" ht="14.25" customHeight="1" x14ac:dyDescent="0.25">
      <c r="A27" s="5" t="s">
        <v>55</v>
      </c>
      <c r="B27" s="6">
        <v>43489</v>
      </c>
      <c r="C27" s="7">
        <v>208</v>
      </c>
      <c r="D27" s="7"/>
      <c r="E27" s="6">
        <v>43839</v>
      </c>
      <c r="F27" s="7">
        <v>193</v>
      </c>
      <c r="G27" s="7">
        <f t="shared" si="0"/>
        <v>15</v>
      </c>
      <c r="H27" s="7"/>
      <c r="I27" s="6">
        <v>44252</v>
      </c>
      <c r="J27" s="7">
        <v>240</v>
      </c>
      <c r="K27" s="7">
        <f t="shared" si="1"/>
        <v>-47</v>
      </c>
      <c r="L27" s="7"/>
      <c r="M27" s="6">
        <v>44582</v>
      </c>
      <c r="N27" s="7">
        <v>205</v>
      </c>
      <c r="O27" s="7">
        <f t="shared" si="2"/>
        <v>35</v>
      </c>
      <c r="P27" s="7"/>
      <c r="Q27" s="6">
        <v>45009</v>
      </c>
      <c r="R27" s="7">
        <v>267</v>
      </c>
      <c r="S27" s="7">
        <f t="shared" si="3"/>
        <v>-62</v>
      </c>
      <c r="T27" s="12">
        <v>40724</v>
      </c>
      <c r="U27" s="12">
        <v>41090</v>
      </c>
      <c r="V27" s="12">
        <v>41455</v>
      </c>
    </row>
    <row r="28" spans="1:22" ht="14.25" customHeight="1" x14ac:dyDescent="0.25">
      <c r="A28" s="9" t="s">
        <v>60</v>
      </c>
      <c r="B28" s="10">
        <v>43455</v>
      </c>
      <c r="C28" s="11">
        <v>174</v>
      </c>
      <c r="D28" s="11"/>
      <c r="E28" s="10">
        <v>43875</v>
      </c>
      <c r="F28" s="11">
        <v>229</v>
      </c>
      <c r="G28" s="11">
        <f t="shared" si="0"/>
        <v>-55</v>
      </c>
      <c r="H28" s="11"/>
      <c r="I28" s="10">
        <v>44218</v>
      </c>
      <c r="J28" s="11">
        <v>206</v>
      </c>
      <c r="K28" s="11">
        <f t="shared" si="1"/>
        <v>23</v>
      </c>
      <c r="L28" s="11"/>
      <c r="M28" s="10">
        <v>44624</v>
      </c>
      <c r="N28" s="11">
        <v>247</v>
      </c>
      <c r="O28" s="11">
        <f t="shared" si="2"/>
        <v>-41</v>
      </c>
      <c r="P28" s="11"/>
      <c r="Q28" s="10">
        <v>45007</v>
      </c>
      <c r="R28" s="11">
        <v>265</v>
      </c>
      <c r="S28" s="11">
        <f t="shared" si="3"/>
        <v>-18</v>
      </c>
      <c r="T28" s="12">
        <v>40724</v>
      </c>
      <c r="U28" s="12">
        <v>41090</v>
      </c>
      <c r="V28" s="12">
        <v>41455</v>
      </c>
    </row>
    <row r="29" spans="1:22" ht="14.25" customHeight="1" x14ac:dyDescent="0.25">
      <c r="A29" s="5" t="s">
        <v>40</v>
      </c>
      <c r="B29" s="6">
        <v>43469</v>
      </c>
      <c r="C29" s="7">
        <v>188</v>
      </c>
      <c r="D29" s="7"/>
      <c r="E29" s="6">
        <v>43818</v>
      </c>
      <c r="F29" s="7">
        <v>172</v>
      </c>
      <c r="G29" s="7">
        <f t="shared" si="0"/>
        <v>16</v>
      </c>
      <c r="H29" s="7"/>
      <c r="I29" s="6">
        <v>44182</v>
      </c>
      <c r="J29" s="7">
        <v>170</v>
      </c>
      <c r="K29" s="7">
        <f t="shared" si="1"/>
        <v>2</v>
      </c>
      <c r="L29" s="7"/>
      <c r="M29" s="6">
        <v>44679</v>
      </c>
      <c r="N29" s="7">
        <v>302</v>
      </c>
      <c r="O29" s="7">
        <f t="shared" si="2"/>
        <v>-132</v>
      </c>
      <c r="P29" s="7"/>
      <c r="Q29" s="6">
        <v>44956</v>
      </c>
      <c r="R29" s="7">
        <v>214</v>
      </c>
      <c r="S29" s="7">
        <f t="shared" si="3"/>
        <v>88</v>
      </c>
      <c r="T29" s="12">
        <v>40724</v>
      </c>
      <c r="U29" s="12">
        <v>41090</v>
      </c>
      <c r="V29" s="12">
        <v>41455</v>
      </c>
    </row>
    <row r="30" spans="1:22" ht="14.25" customHeight="1" x14ac:dyDescent="0.25">
      <c r="A30" s="9" t="s">
        <v>67</v>
      </c>
      <c r="B30" s="10">
        <v>43472</v>
      </c>
      <c r="C30" s="11">
        <v>191</v>
      </c>
      <c r="D30" s="11"/>
      <c r="E30" s="10">
        <v>43861</v>
      </c>
      <c r="F30" s="11">
        <v>215</v>
      </c>
      <c r="G30" s="11">
        <f t="shared" si="0"/>
        <v>-24</v>
      </c>
      <c r="H30" s="11"/>
      <c r="I30" s="10">
        <v>44337</v>
      </c>
      <c r="J30" s="11">
        <v>325</v>
      </c>
      <c r="K30" s="11">
        <f t="shared" si="1"/>
        <v>-110</v>
      </c>
      <c r="L30" s="11"/>
      <c r="M30" s="10">
        <v>44735</v>
      </c>
      <c r="N30" s="11">
        <v>358</v>
      </c>
      <c r="O30" s="11">
        <f t="shared" si="2"/>
        <v>-33</v>
      </c>
      <c r="P30" s="11"/>
      <c r="Q30" s="10">
        <v>45301</v>
      </c>
      <c r="R30" s="11">
        <v>559</v>
      </c>
      <c r="S30" s="11">
        <f t="shared" si="3"/>
        <v>-201</v>
      </c>
      <c r="T30" s="12">
        <v>40724</v>
      </c>
      <c r="U30" s="12">
        <v>41090</v>
      </c>
      <c r="V30" s="12">
        <v>41455</v>
      </c>
    </row>
    <row r="31" spans="1:22" ht="14.25" customHeight="1" x14ac:dyDescent="0.25">
      <c r="A31" s="5" t="s">
        <v>26</v>
      </c>
      <c r="B31" s="6">
        <v>43461</v>
      </c>
      <c r="C31" s="7">
        <v>180</v>
      </c>
      <c r="D31" s="7"/>
      <c r="E31" s="6">
        <v>43819</v>
      </c>
      <c r="F31" s="7">
        <v>173</v>
      </c>
      <c r="G31" s="7">
        <f t="shared" si="0"/>
        <v>7</v>
      </c>
      <c r="H31" s="7"/>
      <c r="I31" s="6">
        <v>44187</v>
      </c>
      <c r="J31" s="7">
        <v>175</v>
      </c>
      <c r="K31" s="7">
        <f t="shared" si="1"/>
        <v>-2</v>
      </c>
      <c r="L31" s="7"/>
      <c r="M31" s="6">
        <v>44552</v>
      </c>
      <c r="N31" s="7">
        <v>175</v>
      </c>
      <c r="O31" s="7">
        <f t="shared" si="2"/>
        <v>0</v>
      </c>
      <c r="P31" s="7"/>
      <c r="Q31" s="6">
        <v>44921</v>
      </c>
      <c r="R31" s="7">
        <v>179</v>
      </c>
      <c r="S31" s="7">
        <f t="shared" si="3"/>
        <v>-4</v>
      </c>
      <c r="T31" s="12">
        <v>40724</v>
      </c>
      <c r="U31" s="12">
        <v>41090</v>
      </c>
      <c r="V31" s="12">
        <v>41455</v>
      </c>
    </row>
    <row r="32" spans="1:22" ht="14.25" customHeight="1" x14ac:dyDescent="0.25">
      <c r="A32" s="9" t="s">
        <v>58</v>
      </c>
      <c r="B32" s="10">
        <v>43585</v>
      </c>
      <c r="C32" s="11">
        <v>304</v>
      </c>
      <c r="D32" s="11"/>
      <c r="E32" s="10">
        <v>43920</v>
      </c>
      <c r="F32" s="11">
        <v>274</v>
      </c>
      <c r="G32" s="11">
        <f t="shared" si="0"/>
        <v>30</v>
      </c>
      <c r="H32" s="11"/>
      <c r="I32" s="10">
        <v>44287</v>
      </c>
      <c r="J32" s="11">
        <v>275</v>
      </c>
      <c r="K32" s="11">
        <f t="shared" si="1"/>
        <v>-1</v>
      </c>
      <c r="L32" s="11"/>
      <c r="M32" s="10">
        <v>44706</v>
      </c>
      <c r="N32" s="11">
        <v>329</v>
      </c>
      <c r="O32" s="11">
        <f t="shared" si="2"/>
        <v>-54</v>
      </c>
      <c r="P32" s="11"/>
      <c r="Q32" s="10">
        <v>45026</v>
      </c>
      <c r="R32" s="11">
        <v>284</v>
      </c>
      <c r="S32" s="11">
        <f t="shared" si="3"/>
        <v>45</v>
      </c>
      <c r="T32" s="12">
        <v>40724</v>
      </c>
      <c r="U32" s="12">
        <v>41090</v>
      </c>
      <c r="V32" s="12">
        <v>41455</v>
      </c>
    </row>
    <row r="33" spans="1:22" ht="14.25" customHeight="1" x14ac:dyDescent="0.25">
      <c r="A33" s="5" t="s">
        <v>62</v>
      </c>
      <c r="B33" s="6">
        <v>43578</v>
      </c>
      <c r="C33" s="7">
        <v>297</v>
      </c>
      <c r="D33" s="7"/>
      <c r="E33" s="6">
        <v>43921</v>
      </c>
      <c r="F33" s="7">
        <v>275</v>
      </c>
      <c r="G33" s="7">
        <f t="shared" si="0"/>
        <v>22</v>
      </c>
      <c r="H33" s="7"/>
      <c r="I33" s="6">
        <v>44315</v>
      </c>
      <c r="J33" s="7">
        <v>303</v>
      </c>
      <c r="K33" s="7">
        <f t="shared" si="1"/>
        <v>-28</v>
      </c>
      <c r="L33" s="7"/>
      <c r="M33" s="6">
        <v>44666</v>
      </c>
      <c r="N33" s="7">
        <v>289</v>
      </c>
      <c r="O33" s="7">
        <f t="shared" si="2"/>
        <v>14</v>
      </c>
      <c r="P33" s="7"/>
      <c r="Q33" s="6">
        <v>45107</v>
      </c>
      <c r="R33" s="7">
        <v>365</v>
      </c>
      <c r="S33" s="7">
        <f t="shared" si="3"/>
        <v>-76</v>
      </c>
      <c r="T33" s="12">
        <v>40724</v>
      </c>
      <c r="U33" s="12">
        <v>41090</v>
      </c>
      <c r="V33" s="12">
        <v>41455</v>
      </c>
    </row>
    <row r="34" spans="1:22" ht="14.25" customHeight="1" x14ac:dyDescent="0.25">
      <c r="A34" s="34" t="s">
        <v>16</v>
      </c>
      <c r="B34" s="36" t="s">
        <v>8</v>
      </c>
      <c r="C34" s="37"/>
      <c r="D34" s="1"/>
      <c r="E34" s="36" t="s">
        <v>11</v>
      </c>
      <c r="F34" s="37"/>
      <c r="G34" s="38"/>
      <c r="H34" s="2"/>
      <c r="I34" s="36" t="s">
        <v>12</v>
      </c>
      <c r="J34" s="37"/>
      <c r="K34" s="38"/>
      <c r="L34" s="1"/>
      <c r="M34" s="36" t="s">
        <v>14</v>
      </c>
      <c r="N34" s="37"/>
      <c r="O34" s="38"/>
      <c r="P34" s="1"/>
      <c r="Q34" s="36" t="s">
        <v>17</v>
      </c>
      <c r="R34" s="37"/>
      <c r="S34" s="38"/>
      <c r="T34" s="12">
        <v>40724</v>
      </c>
      <c r="U34" s="12">
        <v>41090</v>
      </c>
      <c r="V34" s="12">
        <v>41455</v>
      </c>
    </row>
    <row r="35" spans="1:22" ht="15" customHeight="1" x14ac:dyDescent="0.25">
      <c r="A35" s="35"/>
      <c r="B35" s="1" t="s">
        <v>5</v>
      </c>
      <c r="C35" s="1" t="s">
        <v>0</v>
      </c>
      <c r="D35" s="1"/>
      <c r="E35" s="1" t="s">
        <v>5</v>
      </c>
      <c r="F35" s="1" t="s">
        <v>0</v>
      </c>
      <c r="G35" s="1" t="s">
        <v>6</v>
      </c>
      <c r="H35" s="1"/>
      <c r="I35" s="1" t="s">
        <v>5</v>
      </c>
      <c r="J35" s="1" t="s">
        <v>0</v>
      </c>
      <c r="K35" s="1" t="s">
        <v>6</v>
      </c>
      <c r="L35" s="1"/>
      <c r="M35" s="1" t="s">
        <v>5</v>
      </c>
      <c r="N35" s="1" t="s">
        <v>0</v>
      </c>
      <c r="O35" s="1" t="s">
        <v>6</v>
      </c>
      <c r="P35" s="1"/>
      <c r="Q35" s="1" t="s">
        <v>5</v>
      </c>
      <c r="R35" s="1" t="s">
        <v>0</v>
      </c>
      <c r="S35" s="1" t="s">
        <v>6</v>
      </c>
      <c r="T35" s="12">
        <v>40724</v>
      </c>
      <c r="U35" s="12">
        <v>41090</v>
      </c>
      <c r="V35" s="12">
        <v>41455</v>
      </c>
    </row>
    <row r="36" spans="1:22" ht="14.25" customHeight="1" x14ac:dyDescent="0.25">
      <c r="A36" s="5" t="s">
        <v>18</v>
      </c>
      <c r="B36" s="6">
        <v>43306</v>
      </c>
      <c r="C36" s="7">
        <v>116</v>
      </c>
      <c r="D36" s="7" t="e">
        <f t="shared" ref="D36" si="4">#REF!-C36</f>
        <v>#REF!</v>
      </c>
      <c r="E36" s="6">
        <v>43674</v>
      </c>
      <c r="F36" s="7">
        <v>119</v>
      </c>
      <c r="G36" s="7">
        <f t="shared" ref="G36:G54" si="5">C36-F36</f>
        <v>-3</v>
      </c>
      <c r="H36" s="7"/>
      <c r="I36" s="6">
        <v>44040</v>
      </c>
      <c r="J36" s="7">
        <v>119</v>
      </c>
      <c r="K36" s="7">
        <f t="shared" ref="K36:K54" si="6">F36-J36</f>
        <v>0</v>
      </c>
      <c r="L36" s="7"/>
      <c r="M36" s="6">
        <v>44406</v>
      </c>
      <c r="N36" s="7">
        <v>120</v>
      </c>
      <c r="O36" s="7">
        <f t="shared" ref="O36:O54" si="7">J36-N36</f>
        <v>-1</v>
      </c>
      <c r="P36" s="7"/>
      <c r="Q36" s="6">
        <v>44769</v>
      </c>
      <c r="R36" s="7">
        <v>118</v>
      </c>
      <c r="S36" s="7">
        <f t="shared" ref="S36:S54" si="8">N36-R36</f>
        <v>2</v>
      </c>
      <c r="T36" s="8">
        <v>40633</v>
      </c>
      <c r="U36" s="8">
        <v>40999</v>
      </c>
      <c r="V36" s="8">
        <v>41364</v>
      </c>
    </row>
    <row r="37" spans="1:22" ht="14.25" customHeight="1" x14ac:dyDescent="0.25">
      <c r="A37" s="9" t="s">
        <v>27</v>
      </c>
      <c r="B37" s="10">
        <v>43439</v>
      </c>
      <c r="C37" s="11">
        <v>158</v>
      </c>
      <c r="D37" s="11" t="e">
        <f t="shared" ref="D37" si="9">#REF!-C37</f>
        <v>#REF!</v>
      </c>
      <c r="E37" s="10">
        <v>43804</v>
      </c>
      <c r="F37" s="11">
        <v>158</v>
      </c>
      <c r="G37" s="11">
        <f t="shared" si="5"/>
        <v>0</v>
      </c>
      <c r="H37" s="11"/>
      <c r="I37" s="10">
        <v>44169</v>
      </c>
      <c r="J37" s="11">
        <v>157</v>
      </c>
      <c r="K37" s="11">
        <f t="shared" si="6"/>
        <v>1</v>
      </c>
      <c r="L37" s="11"/>
      <c r="M37" s="10">
        <v>44538</v>
      </c>
      <c r="N37" s="11">
        <v>161</v>
      </c>
      <c r="O37" s="11">
        <f t="shared" si="7"/>
        <v>-4</v>
      </c>
      <c r="P37" s="11"/>
      <c r="Q37" s="10">
        <v>44900</v>
      </c>
      <c r="R37" s="11">
        <v>158</v>
      </c>
      <c r="S37" s="11">
        <f t="shared" si="8"/>
        <v>3</v>
      </c>
      <c r="T37" s="12">
        <v>40724</v>
      </c>
      <c r="U37" s="12">
        <v>41090</v>
      </c>
      <c r="V37" s="12">
        <v>41455</v>
      </c>
    </row>
    <row r="38" spans="1:22" ht="14.25" customHeight="1" x14ac:dyDescent="0.25">
      <c r="A38" s="5" t="s">
        <v>41</v>
      </c>
      <c r="B38" s="6">
        <v>43444</v>
      </c>
      <c r="C38" s="7">
        <v>163</v>
      </c>
      <c r="D38" s="7" t="e">
        <f t="shared" ref="D38" si="10">#REF!-C38</f>
        <v>#REF!</v>
      </c>
      <c r="E38" s="6">
        <v>43810</v>
      </c>
      <c r="F38" s="7">
        <v>164</v>
      </c>
      <c r="G38" s="7">
        <f t="shared" si="5"/>
        <v>-1</v>
      </c>
      <c r="H38" s="7"/>
      <c r="I38" s="6">
        <v>44175</v>
      </c>
      <c r="J38" s="7">
        <v>163</v>
      </c>
      <c r="K38" s="7">
        <f t="shared" si="6"/>
        <v>1</v>
      </c>
      <c r="L38" s="7"/>
      <c r="M38" s="6">
        <v>44546</v>
      </c>
      <c r="N38" s="7">
        <v>169</v>
      </c>
      <c r="O38" s="7">
        <f t="shared" si="7"/>
        <v>-6</v>
      </c>
      <c r="P38" s="7"/>
      <c r="Q38" s="6">
        <v>44939</v>
      </c>
      <c r="R38" s="7">
        <v>197</v>
      </c>
      <c r="S38" s="7">
        <f t="shared" si="8"/>
        <v>-28</v>
      </c>
      <c r="T38" s="12">
        <v>40724</v>
      </c>
      <c r="U38" s="12">
        <v>41090</v>
      </c>
      <c r="V38" s="12">
        <v>41455</v>
      </c>
    </row>
    <row r="39" spans="1:22" ht="14.25" customHeight="1" x14ac:dyDescent="0.25">
      <c r="A39" s="9" t="s">
        <v>28</v>
      </c>
      <c r="B39" s="10">
        <v>43455</v>
      </c>
      <c r="C39" s="11">
        <v>174</v>
      </c>
      <c r="D39" s="11" t="e">
        <f t="shared" ref="D39" si="11">#REF!-C39</f>
        <v>#REF!</v>
      </c>
      <c r="E39" s="10">
        <v>43819</v>
      </c>
      <c r="F39" s="11">
        <v>173</v>
      </c>
      <c r="G39" s="11">
        <f t="shared" si="5"/>
        <v>1</v>
      </c>
      <c r="H39" s="11"/>
      <c r="I39" s="10">
        <v>44193</v>
      </c>
      <c r="J39" s="11">
        <v>181</v>
      </c>
      <c r="K39" s="11">
        <f t="shared" si="6"/>
        <v>-8</v>
      </c>
      <c r="L39" s="11"/>
      <c r="M39" s="10">
        <v>44552</v>
      </c>
      <c r="N39" s="11">
        <v>175</v>
      </c>
      <c r="O39" s="11">
        <f t="shared" si="7"/>
        <v>6</v>
      </c>
      <c r="P39" s="11"/>
      <c r="Q39" s="10">
        <v>44916</v>
      </c>
      <c r="R39" s="11">
        <v>174</v>
      </c>
      <c r="S39" s="11">
        <f t="shared" si="8"/>
        <v>1</v>
      </c>
      <c r="T39" s="12">
        <v>40724</v>
      </c>
      <c r="U39" s="12">
        <v>41090</v>
      </c>
      <c r="V39" s="12">
        <v>41455</v>
      </c>
    </row>
    <row r="40" spans="1:22" ht="14.25" customHeight="1" x14ac:dyDescent="0.25">
      <c r="A40" s="5" t="s">
        <v>65</v>
      </c>
      <c r="B40" s="6">
        <v>43456</v>
      </c>
      <c r="C40" s="7">
        <v>175</v>
      </c>
      <c r="D40" s="7" t="e">
        <f t="shared" ref="D40" si="12">#REF!-C40</f>
        <v>#REF!</v>
      </c>
      <c r="E40" s="6">
        <v>43828</v>
      </c>
      <c r="F40" s="7">
        <v>182</v>
      </c>
      <c r="G40" s="7">
        <f t="shared" si="5"/>
        <v>-7</v>
      </c>
      <c r="H40" s="7"/>
      <c r="I40" s="6">
        <v>44225</v>
      </c>
      <c r="J40" s="7">
        <v>213</v>
      </c>
      <c r="K40" s="7">
        <f t="shared" si="6"/>
        <v>-31</v>
      </c>
      <c r="L40" s="7"/>
      <c r="M40" s="6">
        <v>44586</v>
      </c>
      <c r="N40" s="7">
        <v>209</v>
      </c>
      <c r="O40" s="7">
        <f t="shared" si="7"/>
        <v>4</v>
      </c>
      <c r="P40" s="7"/>
      <c r="Q40" s="6">
        <v>45168</v>
      </c>
      <c r="R40" s="7">
        <v>426</v>
      </c>
      <c r="S40" s="7">
        <f t="shared" si="8"/>
        <v>-217</v>
      </c>
      <c r="T40" s="12">
        <v>40724</v>
      </c>
      <c r="U40" s="12">
        <v>41090</v>
      </c>
      <c r="V40" s="12">
        <v>41455</v>
      </c>
    </row>
    <row r="41" spans="1:22" ht="14.25" customHeight="1" x14ac:dyDescent="0.25">
      <c r="A41" s="9" t="s">
        <v>52</v>
      </c>
      <c r="B41" s="10">
        <v>43454</v>
      </c>
      <c r="C41" s="11">
        <v>173</v>
      </c>
      <c r="D41" s="11" t="e">
        <f t="shared" ref="D41" si="13">#REF!-C41</f>
        <v>#REF!</v>
      </c>
      <c r="E41" s="10">
        <v>43819</v>
      </c>
      <c r="F41" s="11">
        <v>173</v>
      </c>
      <c r="G41" s="11">
        <f t="shared" si="5"/>
        <v>0</v>
      </c>
      <c r="H41" s="11"/>
      <c r="I41" s="10">
        <v>44239</v>
      </c>
      <c r="J41" s="11">
        <v>227</v>
      </c>
      <c r="K41" s="11">
        <f t="shared" si="6"/>
        <v>-54</v>
      </c>
      <c r="L41" s="11"/>
      <c r="M41" s="10">
        <v>44586</v>
      </c>
      <c r="N41" s="11">
        <v>209</v>
      </c>
      <c r="O41" s="11">
        <f t="shared" si="7"/>
        <v>18</v>
      </c>
      <c r="P41" s="11"/>
      <c r="Q41" s="10">
        <v>44984</v>
      </c>
      <c r="R41" s="11">
        <v>242</v>
      </c>
      <c r="S41" s="11">
        <f t="shared" si="8"/>
        <v>-33</v>
      </c>
      <c r="T41" s="12">
        <v>40724</v>
      </c>
      <c r="U41" s="12">
        <v>41090</v>
      </c>
      <c r="V41" s="12">
        <v>41455</v>
      </c>
    </row>
    <row r="42" spans="1:22" ht="14.25" customHeight="1" x14ac:dyDescent="0.25">
      <c r="A42" s="5" t="s">
        <v>19</v>
      </c>
      <c r="B42" s="6">
        <v>43447</v>
      </c>
      <c r="C42" s="7">
        <v>166</v>
      </c>
      <c r="D42" s="7" t="e">
        <f t="shared" ref="D42" si="14">#REF!-C42</f>
        <v>#REF!</v>
      </c>
      <c r="E42" s="6">
        <v>43811</v>
      </c>
      <c r="F42" s="7">
        <v>165</v>
      </c>
      <c r="G42" s="7">
        <f t="shared" si="5"/>
        <v>1</v>
      </c>
      <c r="H42" s="7"/>
      <c r="I42" s="6">
        <v>44179</v>
      </c>
      <c r="J42" s="7">
        <v>167</v>
      </c>
      <c r="K42" s="7">
        <f t="shared" si="6"/>
        <v>-2</v>
      </c>
      <c r="L42" s="7"/>
      <c r="M42" s="6">
        <v>44540</v>
      </c>
      <c r="N42" s="7">
        <v>163</v>
      </c>
      <c r="O42" s="7">
        <f t="shared" si="7"/>
        <v>4</v>
      </c>
      <c r="P42" s="7"/>
      <c r="Q42" s="6">
        <v>44904</v>
      </c>
      <c r="R42" s="7">
        <v>162</v>
      </c>
      <c r="S42" s="7">
        <f t="shared" si="8"/>
        <v>1</v>
      </c>
      <c r="T42" s="12">
        <v>40724</v>
      </c>
      <c r="U42" s="12">
        <v>41090</v>
      </c>
      <c r="V42" s="12">
        <v>41455</v>
      </c>
    </row>
    <row r="43" spans="1:22" ht="14.25" customHeight="1" x14ac:dyDescent="0.25">
      <c r="A43" s="9" t="s">
        <v>44</v>
      </c>
      <c r="B43" s="10">
        <v>43462</v>
      </c>
      <c r="C43" s="11">
        <v>181</v>
      </c>
      <c r="D43" s="11" t="e">
        <f t="shared" ref="D43" si="15">#REF!-C43</f>
        <v>#REF!</v>
      </c>
      <c r="E43" s="10">
        <v>43830</v>
      </c>
      <c r="F43" s="11">
        <v>184</v>
      </c>
      <c r="G43" s="11">
        <f t="shared" si="5"/>
        <v>-3</v>
      </c>
      <c r="H43" s="11"/>
      <c r="I43" s="10">
        <v>44246</v>
      </c>
      <c r="J43" s="11">
        <v>234</v>
      </c>
      <c r="K43" s="11">
        <f t="shared" si="6"/>
        <v>-50</v>
      </c>
      <c r="L43" s="11"/>
      <c r="M43" s="10">
        <v>44589</v>
      </c>
      <c r="N43" s="11">
        <v>212</v>
      </c>
      <c r="O43" s="11">
        <f t="shared" si="7"/>
        <v>22</v>
      </c>
      <c r="P43" s="11"/>
      <c r="Q43" s="10">
        <v>44957</v>
      </c>
      <c r="R43" s="11">
        <v>215</v>
      </c>
      <c r="S43" s="11">
        <f t="shared" si="8"/>
        <v>-3</v>
      </c>
      <c r="T43" s="12">
        <v>40724</v>
      </c>
      <c r="U43" s="12">
        <v>41090</v>
      </c>
      <c r="V43" s="12">
        <v>41455</v>
      </c>
    </row>
    <row r="44" spans="1:22" ht="14.25" customHeight="1" x14ac:dyDescent="0.25">
      <c r="A44" s="5" t="s">
        <v>20</v>
      </c>
      <c r="B44" s="6">
        <v>43419</v>
      </c>
      <c r="C44" s="7">
        <v>138</v>
      </c>
      <c r="D44" s="7" t="e">
        <f t="shared" ref="D44" si="16">#REF!-C44</f>
        <v>#REF!</v>
      </c>
      <c r="E44" s="6">
        <v>43783</v>
      </c>
      <c r="F44" s="7">
        <v>137</v>
      </c>
      <c r="G44" s="7">
        <f t="shared" si="5"/>
        <v>1</v>
      </c>
      <c r="H44" s="7"/>
      <c r="I44" s="6">
        <v>44148</v>
      </c>
      <c r="J44" s="7">
        <v>136</v>
      </c>
      <c r="K44" s="7">
        <f t="shared" si="6"/>
        <v>1</v>
      </c>
      <c r="L44" s="7"/>
      <c r="M44" s="6">
        <v>44512</v>
      </c>
      <c r="N44" s="7">
        <v>135</v>
      </c>
      <c r="O44" s="7">
        <f t="shared" si="7"/>
        <v>1</v>
      </c>
      <c r="P44" s="7"/>
      <c r="Q44" s="6">
        <v>44894</v>
      </c>
      <c r="R44" s="7">
        <v>152</v>
      </c>
      <c r="S44" s="7">
        <f t="shared" si="8"/>
        <v>-17</v>
      </c>
      <c r="T44" s="12">
        <v>40724</v>
      </c>
      <c r="U44" s="12">
        <v>41090</v>
      </c>
      <c r="V44" s="12">
        <v>41455</v>
      </c>
    </row>
    <row r="45" spans="1:22" ht="14.25" customHeight="1" x14ac:dyDescent="0.25">
      <c r="A45" s="9" t="s">
        <v>29</v>
      </c>
      <c r="B45" s="10">
        <v>43462</v>
      </c>
      <c r="C45" s="11">
        <v>181</v>
      </c>
      <c r="D45" s="11" t="e">
        <f t="shared" ref="D45" si="17">#REF!-C45</f>
        <v>#REF!</v>
      </c>
      <c r="E45" s="10">
        <v>43819</v>
      </c>
      <c r="F45" s="11">
        <v>173</v>
      </c>
      <c r="G45" s="11">
        <f t="shared" si="5"/>
        <v>8</v>
      </c>
      <c r="H45" s="11"/>
      <c r="I45" s="10">
        <v>44196</v>
      </c>
      <c r="J45" s="11">
        <v>184</v>
      </c>
      <c r="K45" s="11">
        <f t="shared" si="6"/>
        <v>-11</v>
      </c>
      <c r="L45" s="11"/>
      <c r="M45" s="10">
        <v>44552</v>
      </c>
      <c r="N45" s="11">
        <v>175</v>
      </c>
      <c r="O45" s="11">
        <f t="shared" si="7"/>
        <v>9</v>
      </c>
      <c r="P45" s="11"/>
      <c r="Q45" s="10">
        <v>44925</v>
      </c>
      <c r="R45" s="11">
        <v>183</v>
      </c>
      <c r="S45" s="11">
        <f t="shared" si="8"/>
        <v>-8</v>
      </c>
      <c r="T45" s="12">
        <v>40724</v>
      </c>
      <c r="U45" s="12">
        <v>41090</v>
      </c>
      <c r="V45" s="12">
        <v>41455</v>
      </c>
    </row>
    <row r="46" spans="1:22" ht="14.25" customHeight="1" x14ac:dyDescent="0.25">
      <c r="A46" s="5" t="s">
        <v>30</v>
      </c>
      <c r="B46" s="6">
        <v>43455</v>
      </c>
      <c r="C46" s="7">
        <v>174</v>
      </c>
      <c r="D46" s="7" t="e">
        <f t="shared" ref="D46" si="18">#REF!-C46</f>
        <v>#REF!</v>
      </c>
      <c r="E46" s="6">
        <v>43818</v>
      </c>
      <c r="F46" s="7">
        <v>172</v>
      </c>
      <c r="G46" s="7">
        <f t="shared" si="5"/>
        <v>2</v>
      </c>
      <c r="H46" s="7"/>
      <c r="I46" s="6">
        <v>44181</v>
      </c>
      <c r="J46" s="7">
        <v>169</v>
      </c>
      <c r="K46" s="7">
        <f t="shared" si="6"/>
        <v>3</v>
      </c>
      <c r="L46" s="7"/>
      <c r="M46" s="6">
        <v>44557</v>
      </c>
      <c r="N46" s="7">
        <v>180</v>
      </c>
      <c r="O46" s="7">
        <f t="shared" si="7"/>
        <v>-11</v>
      </c>
      <c r="P46" s="7"/>
      <c r="Q46" s="6">
        <v>44916</v>
      </c>
      <c r="R46" s="7">
        <v>174</v>
      </c>
      <c r="S46" s="7">
        <f t="shared" si="8"/>
        <v>6</v>
      </c>
      <c r="T46" s="12">
        <v>40724</v>
      </c>
      <c r="U46" s="12">
        <v>41090</v>
      </c>
      <c r="V46" s="12">
        <v>41455</v>
      </c>
    </row>
    <row r="47" spans="1:22" ht="14.25" customHeight="1" x14ac:dyDescent="0.25">
      <c r="A47" s="9" t="s">
        <v>50</v>
      </c>
      <c r="B47" s="10">
        <v>43524</v>
      </c>
      <c r="C47" s="11">
        <v>181</v>
      </c>
      <c r="D47" s="11" t="e">
        <f t="shared" ref="D47" si="19">#REF!-C47</f>
        <v>#REF!</v>
      </c>
      <c r="E47" s="10">
        <v>43889</v>
      </c>
      <c r="F47" s="11">
        <v>181</v>
      </c>
      <c r="G47" s="11">
        <f t="shared" si="5"/>
        <v>0</v>
      </c>
      <c r="H47" s="11"/>
      <c r="I47" s="10">
        <v>44253</v>
      </c>
      <c r="J47" s="11">
        <v>179</v>
      </c>
      <c r="K47" s="11">
        <f t="shared" si="6"/>
        <v>2</v>
      </c>
      <c r="L47" s="11"/>
      <c r="M47" s="10">
        <v>44620</v>
      </c>
      <c r="N47" s="11">
        <v>181</v>
      </c>
      <c r="O47" s="11">
        <f t="shared" si="7"/>
        <v>-2</v>
      </c>
      <c r="P47" s="11"/>
      <c r="Q47" s="10">
        <v>44985</v>
      </c>
      <c r="R47" s="11">
        <v>181</v>
      </c>
      <c r="S47" s="11">
        <f t="shared" si="8"/>
        <v>0</v>
      </c>
      <c r="T47" s="8">
        <v>40786</v>
      </c>
      <c r="U47" s="8">
        <v>41152</v>
      </c>
      <c r="V47" s="8">
        <v>41517</v>
      </c>
    </row>
    <row r="48" spans="1:22" ht="14.25" customHeight="1" x14ac:dyDescent="0.25">
      <c r="A48" s="5" t="s">
        <v>31</v>
      </c>
      <c r="B48" s="6">
        <v>43439</v>
      </c>
      <c r="C48" s="7">
        <v>158</v>
      </c>
      <c r="D48" s="7" t="e">
        <f t="shared" ref="D48" si="20">#REF!-C48</f>
        <v>#REF!</v>
      </c>
      <c r="E48" s="6">
        <v>43794</v>
      </c>
      <c r="F48" s="7">
        <v>148</v>
      </c>
      <c r="G48" s="7">
        <f t="shared" si="5"/>
        <v>10</v>
      </c>
      <c r="H48" s="7"/>
      <c r="I48" s="6">
        <v>44183</v>
      </c>
      <c r="J48" s="7">
        <v>171</v>
      </c>
      <c r="K48" s="7">
        <f t="shared" si="6"/>
        <v>-23</v>
      </c>
      <c r="L48" s="7"/>
      <c r="M48" s="6">
        <v>44551</v>
      </c>
      <c r="N48" s="7">
        <v>174</v>
      </c>
      <c r="O48" s="7">
        <f t="shared" si="7"/>
        <v>-3</v>
      </c>
      <c r="P48" s="7"/>
      <c r="Q48" s="6">
        <v>44909</v>
      </c>
      <c r="R48" s="7">
        <v>167</v>
      </c>
      <c r="S48" s="7">
        <f t="shared" si="8"/>
        <v>7</v>
      </c>
      <c r="T48" s="12">
        <v>40724</v>
      </c>
      <c r="U48" s="12">
        <v>41090</v>
      </c>
      <c r="V48" s="12">
        <v>41455</v>
      </c>
    </row>
    <row r="49" spans="1:22" ht="14.25" customHeight="1" x14ac:dyDescent="0.25">
      <c r="A49" s="9" t="s">
        <v>32</v>
      </c>
      <c r="B49" s="10">
        <v>43455</v>
      </c>
      <c r="C49" s="11">
        <v>174</v>
      </c>
      <c r="D49" s="11" t="e">
        <f t="shared" ref="D49" si="21">#REF!-C49</f>
        <v>#REF!</v>
      </c>
      <c r="E49" s="10">
        <v>43818</v>
      </c>
      <c r="F49" s="11">
        <v>172</v>
      </c>
      <c r="G49" s="11">
        <f t="shared" si="5"/>
        <v>2</v>
      </c>
      <c r="H49" s="11"/>
      <c r="I49" s="10">
        <v>44194</v>
      </c>
      <c r="J49" s="11">
        <v>182</v>
      </c>
      <c r="K49" s="11">
        <f t="shared" si="6"/>
        <v>-10</v>
      </c>
      <c r="L49" s="11"/>
      <c r="M49" s="10">
        <v>44553</v>
      </c>
      <c r="N49" s="11">
        <v>176</v>
      </c>
      <c r="O49" s="11">
        <f t="shared" si="7"/>
        <v>6</v>
      </c>
      <c r="P49" s="11"/>
      <c r="Q49" s="10">
        <v>44917</v>
      </c>
      <c r="R49" s="11">
        <v>175</v>
      </c>
      <c r="S49" s="11">
        <f t="shared" si="8"/>
        <v>1</v>
      </c>
      <c r="T49" s="12">
        <v>40724</v>
      </c>
      <c r="U49" s="12">
        <v>41090</v>
      </c>
      <c r="V49" s="12">
        <v>41455</v>
      </c>
    </row>
    <row r="50" spans="1:22" ht="14.25" customHeight="1" x14ac:dyDescent="0.25">
      <c r="A50" s="5" t="s">
        <v>33</v>
      </c>
      <c r="B50" s="6">
        <v>43448</v>
      </c>
      <c r="C50" s="7">
        <v>167</v>
      </c>
      <c r="D50" s="7" t="e">
        <f t="shared" ref="D50" si="22">#REF!-C50</f>
        <v>#REF!</v>
      </c>
      <c r="E50" s="6">
        <v>43812</v>
      </c>
      <c r="F50" s="7">
        <v>166</v>
      </c>
      <c r="G50" s="7">
        <f t="shared" si="5"/>
        <v>1</v>
      </c>
      <c r="H50" s="7"/>
      <c r="I50" s="6">
        <v>44180</v>
      </c>
      <c r="J50" s="7">
        <v>168</v>
      </c>
      <c r="K50" s="7">
        <f t="shared" si="6"/>
        <v>-2</v>
      </c>
      <c r="L50" s="7"/>
      <c r="M50" s="6">
        <v>44545</v>
      </c>
      <c r="N50" s="7">
        <v>168</v>
      </c>
      <c r="O50" s="7">
        <f t="shared" si="7"/>
        <v>0</v>
      </c>
      <c r="P50" s="7"/>
      <c r="Q50" s="6">
        <v>44910</v>
      </c>
      <c r="R50" s="7">
        <v>168</v>
      </c>
      <c r="S50" s="7">
        <f t="shared" si="8"/>
        <v>0</v>
      </c>
      <c r="T50" s="12">
        <v>40724</v>
      </c>
      <c r="U50" s="12">
        <v>41090</v>
      </c>
      <c r="V50" s="12">
        <v>41455</v>
      </c>
    </row>
    <row r="51" spans="1:22" ht="14.25" customHeight="1" x14ac:dyDescent="0.25">
      <c r="A51" s="9" t="s">
        <v>34</v>
      </c>
      <c r="B51" s="10">
        <v>43425</v>
      </c>
      <c r="C51" s="11">
        <v>144</v>
      </c>
      <c r="D51" s="11" t="e">
        <f t="shared" ref="D51" si="23">#REF!-C51</f>
        <v>#REF!</v>
      </c>
      <c r="E51" s="10">
        <v>43791</v>
      </c>
      <c r="F51" s="11">
        <v>145</v>
      </c>
      <c r="G51" s="11">
        <f t="shared" si="5"/>
        <v>-1</v>
      </c>
      <c r="H51" s="11"/>
      <c r="I51" s="10">
        <v>44182</v>
      </c>
      <c r="J51" s="11">
        <v>170</v>
      </c>
      <c r="K51" s="11">
        <f t="shared" si="6"/>
        <v>-25</v>
      </c>
      <c r="L51" s="11"/>
      <c r="M51" s="10">
        <v>44551</v>
      </c>
      <c r="N51" s="11">
        <v>174</v>
      </c>
      <c r="O51" s="11">
        <f t="shared" si="7"/>
        <v>-4</v>
      </c>
      <c r="P51" s="11"/>
      <c r="Q51" s="10">
        <v>44915</v>
      </c>
      <c r="R51" s="11">
        <v>173</v>
      </c>
      <c r="S51" s="11">
        <f t="shared" si="8"/>
        <v>1</v>
      </c>
      <c r="T51" s="12">
        <v>40724</v>
      </c>
      <c r="U51" s="12">
        <v>41090</v>
      </c>
      <c r="V51" s="12">
        <v>41455</v>
      </c>
    </row>
    <row r="52" spans="1:22" ht="14.25" customHeight="1" x14ac:dyDescent="0.25">
      <c r="A52" s="5" t="s">
        <v>35</v>
      </c>
      <c r="B52" s="6">
        <v>43455</v>
      </c>
      <c r="C52" s="7">
        <v>174</v>
      </c>
      <c r="D52" s="7" t="e">
        <f t="shared" ref="D52" si="24">#REF!-C52</f>
        <v>#REF!</v>
      </c>
      <c r="E52" s="6">
        <v>43819</v>
      </c>
      <c r="F52" s="7">
        <v>173</v>
      </c>
      <c r="G52" s="7">
        <f t="shared" si="5"/>
        <v>1</v>
      </c>
      <c r="H52" s="7"/>
      <c r="I52" s="6">
        <v>44183</v>
      </c>
      <c r="J52" s="7">
        <v>171</v>
      </c>
      <c r="K52" s="7">
        <f t="shared" si="6"/>
        <v>2</v>
      </c>
      <c r="L52" s="7"/>
      <c r="M52" s="6">
        <v>44547</v>
      </c>
      <c r="N52" s="7">
        <v>170</v>
      </c>
      <c r="O52" s="7">
        <f t="shared" si="7"/>
        <v>1</v>
      </c>
      <c r="P52" s="7"/>
      <c r="Q52" s="6">
        <v>44911</v>
      </c>
      <c r="R52" s="7">
        <v>169</v>
      </c>
      <c r="S52" s="7">
        <f t="shared" si="8"/>
        <v>1</v>
      </c>
      <c r="T52" s="12">
        <v>40724</v>
      </c>
      <c r="U52" s="12">
        <v>41090</v>
      </c>
      <c r="V52" s="12">
        <v>41455</v>
      </c>
    </row>
    <row r="53" spans="1:22" ht="14.25" customHeight="1" x14ac:dyDescent="0.25">
      <c r="A53" s="9" t="s">
        <v>36</v>
      </c>
      <c r="B53" s="10">
        <v>43454</v>
      </c>
      <c r="C53" s="11">
        <v>173</v>
      </c>
      <c r="D53" s="11" t="e">
        <f t="shared" ref="D53" si="25">#REF!-C53</f>
        <v>#REF!</v>
      </c>
      <c r="E53" s="10">
        <v>43819</v>
      </c>
      <c r="F53" s="11">
        <v>173</v>
      </c>
      <c r="G53" s="11">
        <f t="shared" si="5"/>
        <v>0</v>
      </c>
      <c r="H53" s="11"/>
      <c r="I53" s="10">
        <v>44186</v>
      </c>
      <c r="J53" s="11">
        <v>174</v>
      </c>
      <c r="K53" s="11">
        <f t="shared" si="6"/>
        <v>-1</v>
      </c>
      <c r="L53" s="11"/>
      <c r="M53" s="10">
        <v>44551</v>
      </c>
      <c r="N53" s="11">
        <v>174</v>
      </c>
      <c r="O53" s="11">
        <f t="shared" si="7"/>
        <v>0</v>
      </c>
      <c r="P53" s="11"/>
      <c r="Q53" s="10">
        <v>44916</v>
      </c>
      <c r="R53" s="11">
        <v>174</v>
      </c>
      <c r="S53" s="11">
        <f t="shared" si="8"/>
        <v>0</v>
      </c>
      <c r="T53" s="12">
        <v>40724</v>
      </c>
      <c r="U53" s="12">
        <v>41090</v>
      </c>
      <c r="V53" s="12">
        <v>41455</v>
      </c>
    </row>
    <row r="54" spans="1:22" ht="14.25" customHeight="1" x14ac:dyDescent="0.25">
      <c r="A54" s="30" t="s">
        <v>49</v>
      </c>
      <c r="B54" s="6">
        <v>43448</v>
      </c>
      <c r="C54" s="7">
        <v>167</v>
      </c>
      <c r="D54" s="7" t="e">
        <f t="shared" ref="D54" si="26">#REF!-C54</f>
        <v>#REF!</v>
      </c>
      <c r="E54" s="6">
        <v>43853</v>
      </c>
      <c r="F54" s="7">
        <v>207</v>
      </c>
      <c r="G54" s="7">
        <f t="shared" si="5"/>
        <v>-40</v>
      </c>
      <c r="H54" s="7"/>
      <c r="I54" s="6">
        <v>44253</v>
      </c>
      <c r="J54" s="7">
        <v>241</v>
      </c>
      <c r="K54" s="7">
        <f t="shared" si="6"/>
        <v>-34</v>
      </c>
      <c r="L54" s="7"/>
      <c r="M54" s="6">
        <v>44347</v>
      </c>
      <c r="N54" s="7">
        <v>335</v>
      </c>
      <c r="O54" s="7">
        <f t="shared" si="7"/>
        <v>-94</v>
      </c>
      <c r="P54" s="7"/>
      <c r="Q54" s="6">
        <v>44957</v>
      </c>
      <c r="R54" s="7">
        <v>215</v>
      </c>
      <c r="S54" s="7">
        <f t="shared" si="8"/>
        <v>120</v>
      </c>
      <c r="T54" s="12">
        <v>40724</v>
      </c>
      <c r="U54" s="12">
        <v>41090</v>
      </c>
      <c r="V54" s="12">
        <v>41455</v>
      </c>
    </row>
    <row r="55" spans="1:22" ht="15" customHeight="1" x14ac:dyDescent="0.25">
      <c r="A55" s="13" t="s">
        <v>1</v>
      </c>
      <c r="B55" s="14"/>
      <c r="C55" s="14">
        <f>AVERAGE(C3:C54)</f>
        <v>192.76</v>
      </c>
      <c r="D55" s="14"/>
      <c r="E55" s="14"/>
      <c r="F55" s="14">
        <f>AVERAGE(F3:F54)</f>
        <v>191.9</v>
      </c>
      <c r="G55" s="14"/>
      <c r="H55" s="14"/>
      <c r="I55" s="14"/>
      <c r="J55" s="14">
        <f>AVERAGE(J3:J54)</f>
        <v>220.18</v>
      </c>
      <c r="K55" s="15"/>
      <c r="L55" s="15"/>
      <c r="M55" s="15"/>
      <c r="N55" s="15">
        <f>AVERAGE(N3:N54)</f>
        <v>228.06</v>
      </c>
      <c r="O55" s="15"/>
      <c r="P55" s="15"/>
      <c r="Q55" s="15"/>
      <c r="R55" s="15">
        <f>AVERAGE(R3:R54)</f>
        <v>230.46938775510205</v>
      </c>
      <c r="S55" s="15"/>
      <c r="T55" s="12"/>
      <c r="U55" s="12"/>
    </row>
    <row r="56" spans="1:22" ht="15" customHeight="1" x14ac:dyDescent="0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5"/>
      <c r="L56" s="15"/>
      <c r="M56" s="15"/>
      <c r="N56" s="15"/>
      <c r="O56" s="15"/>
      <c r="P56" s="15"/>
      <c r="Q56" s="15"/>
      <c r="R56" s="15"/>
      <c r="S56" s="15"/>
      <c r="T56" s="12"/>
      <c r="U56" s="12"/>
    </row>
    <row r="57" spans="1:22" ht="15" customHeight="1" x14ac:dyDescent="0.25">
      <c r="A57" s="34" t="s">
        <v>16</v>
      </c>
      <c r="B57" s="36" t="s">
        <v>8</v>
      </c>
      <c r="C57" s="37"/>
      <c r="D57" s="1"/>
      <c r="E57" s="36" t="s">
        <v>11</v>
      </c>
      <c r="F57" s="37"/>
      <c r="G57" s="38"/>
      <c r="H57" s="2"/>
      <c r="I57" s="36" t="s">
        <v>12</v>
      </c>
      <c r="J57" s="37"/>
      <c r="K57" s="38"/>
      <c r="L57" s="1"/>
      <c r="M57" s="36" t="s">
        <v>14</v>
      </c>
      <c r="N57" s="37"/>
      <c r="O57" s="38"/>
      <c r="P57" s="1"/>
      <c r="Q57" s="36" t="s">
        <v>17</v>
      </c>
      <c r="R57" s="37"/>
      <c r="S57" s="38"/>
      <c r="T57" s="12"/>
      <c r="U57" s="12"/>
    </row>
    <row r="58" spans="1:22" ht="15" customHeight="1" x14ac:dyDescent="0.25">
      <c r="A58" s="39"/>
      <c r="B58" s="1" t="s">
        <v>5</v>
      </c>
      <c r="C58" s="1" t="s">
        <v>0</v>
      </c>
      <c r="D58" s="1"/>
      <c r="E58" s="1" t="s">
        <v>5</v>
      </c>
      <c r="F58" s="1" t="s">
        <v>0</v>
      </c>
      <c r="G58" s="1" t="s">
        <v>6</v>
      </c>
      <c r="H58" s="1"/>
      <c r="I58" s="1" t="s">
        <v>5</v>
      </c>
      <c r="J58" s="1" t="s">
        <v>0</v>
      </c>
      <c r="K58" s="1" t="s">
        <v>6</v>
      </c>
      <c r="L58" s="1"/>
      <c r="M58" s="1" t="s">
        <v>5</v>
      </c>
      <c r="N58" s="1" t="s">
        <v>0</v>
      </c>
      <c r="O58" s="1" t="s">
        <v>6</v>
      </c>
      <c r="P58" s="1"/>
      <c r="Q58" s="1" t="s">
        <v>5</v>
      </c>
      <c r="R58" s="1" t="s">
        <v>0</v>
      </c>
      <c r="S58" s="1" t="s">
        <v>6</v>
      </c>
      <c r="T58" s="12">
        <v>40724</v>
      </c>
      <c r="U58" s="12">
        <v>41090</v>
      </c>
      <c r="V58" s="12">
        <v>41455</v>
      </c>
    </row>
    <row r="59" spans="1:22" ht="15.6" x14ac:dyDescent="0.25">
      <c r="A59" s="33" t="s">
        <v>45</v>
      </c>
      <c r="B59" s="16">
        <v>43489</v>
      </c>
      <c r="C59" s="17">
        <v>116</v>
      </c>
      <c r="D59" s="17"/>
      <c r="E59" s="16">
        <v>43854</v>
      </c>
      <c r="F59" s="17">
        <v>116</v>
      </c>
      <c r="G59" s="17">
        <f>C59-F59</f>
        <v>0</v>
      </c>
      <c r="H59" s="17"/>
      <c r="I59" s="16">
        <v>44224</v>
      </c>
      <c r="J59" s="17">
        <v>120</v>
      </c>
      <c r="K59" s="17">
        <f>F59-J59</f>
        <v>-4</v>
      </c>
      <c r="L59" s="17"/>
      <c r="M59" s="16">
        <v>44585</v>
      </c>
      <c r="N59" s="17">
        <v>116</v>
      </c>
      <c r="O59" s="17">
        <f>J59-N59</f>
        <v>4</v>
      </c>
      <c r="P59" s="17"/>
      <c r="Q59" s="16">
        <v>44950</v>
      </c>
      <c r="R59" s="17">
        <v>116</v>
      </c>
      <c r="S59" s="17">
        <f>N59-R59</f>
        <v>0</v>
      </c>
      <c r="T59" s="8">
        <v>40816</v>
      </c>
      <c r="U59" s="8">
        <v>41182</v>
      </c>
      <c r="V59" s="8">
        <v>41547</v>
      </c>
    </row>
    <row r="60" spans="1:22" ht="16.2" x14ac:dyDescent="0.25">
      <c r="A60" s="31" t="s">
        <v>10</v>
      </c>
      <c r="B60" s="32" t="s">
        <v>13</v>
      </c>
      <c r="C60" s="17">
        <v>263</v>
      </c>
      <c r="D60" s="17"/>
      <c r="E60" s="16">
        <v>44077</v>
      </c>
      <c r="F60" s="17">
        <v>338</v>
      </c>
      <c r="G60" s="17">
        <f>C60-F60</f>
        <v>-75</v>
      </c>
      <c r="H60" s="17"/>
      <c r="I60" s="16">
        <v>44377</v>
      </c>
      <c r="J60" s="17">
        <v>273</v>
      </c>
      <c r="K60" s="17">
        <f>F60-J60</f>
        <v>65</v>
      </c>
      <c r="L60" s="17"/>
      <c r="M60" s="16">
        <v>44782</v>
      </c>
      <c r="N60" s="17">
        <v>313</v>
      </c>
      <c r="O60" s="17">
        <f>J60-N60</f>
        <v>-40</v>
      </c>
      <c r="P60" s="17"/>
      <c r="Q60" s="32"/>
      <c r="R60" s="17"/>
      <c r="S60" s="17"/>
      <c r="T60" s="8"/>
      <c r="U60" s="8"/>
      <c r="V60" s="8"/>
    </row>
    <row r="61" spans="1:22" x14ac:dyDescent="0.25">
      <c r="A61" s="13" t="s">
        <v>1</v>
      </c>
      <c r="B61" s="18"/>
      <c r="C61" s="19">
        <f>AVERAGE(C59:C60)</f>
        <v>189.5</v>
      </c>
      <c r="D61" s="19"/>
      <c r="E61" s="19"/>
      <c r="F61" s="19">
        <f>AVERAGE(F59:F60)</f>
        <v>227</v>
      </c>
      <c r="G61" s="19"/>
      <c r="H61" s="19"/>
      <c r="I61" s="19"/>
      <c r="J61" s="19">
        <f>AVERAGE(J59:J60)</f>
        <v>196.5</v>
      </c>
      <c r="K61" s="19"/>
      <c r="L61" s="19"/>
      <c r="M61" s="19"/>
      <c r="N61" s="19">
        <f>AVERAGE(N59:N60)</f>
        <v>214.5</v>
      </c>
      <c r="O61" s="19"/>
      <c r="P61" s="19"/>
      <c r="Q61" s="19"/>
      <c r="R61" s="19">
        <f>AVERAGE(R59:R60)</f>
        <v>116</v>
      </c>
      <c r="S61" s="19"/>
    </row>
    <row r="62" spans="1:22" x14ac:dyDescent="0.25">
      <c r="A62" s="20" t="s">
        <v>7</v>
      </c>
      <c r="B62" s="19"/>
      <c r="C62" s="21">
        <f>AVERAGE(C59:C60,C36:C54,C3:C33)</f>
        <v>192.63461538461539</v>
      </c>
      <c r="D62" s="19"/>
      <c r="E62" s="19"/>
      <c r="F62" s="21">
        <f>AVERAGE(F59:F60,F36:F54,F3:F33)</f>
        <v>193.25</v>
      </c>
      <c r="G62" s="19"/>
      <c r="H62" s="19"/>
      <c r="I62" s="19"/>
      <c r="J62" s="21">
        <f>AVERAGE(J59:J60,J36:J54,J3:J33)</f>
        <v>219.26923076923077</v>
      </c>
      <c r="K62" s="19"/>
      <c r="L62" s="19"/>
      <c r="M62" s="19"/>
      <c r="N62" s="21">
        <f>AVERAGE(N59:N60,N36:N54,N3:N33)</f>
        <v>227.53846153846155</v>
      </c>
      <c r="O62" s="19"/>
      <c r="P62" s="19"/>
      <c r="Q62" s="19"/>
      <c r="R62" s="21">
        <f>AVERAGE(R59:R60,R36:R54,R3:R33)</f>
        <v>228.18</v>
      </c>
      <c r="S62" s="19"/>
    </row>
    <row r="73" spans="1:1" x14ac:dyDescent="0.25">
      <c r="A73" s="22"/>
    </row>
    <row r="78" spans="1:1" x14ac:dyDescent="0.25">
      <c r="A78" s="23"/>
    </row>
    <row r="79" spans="1:1" ht="14.4" x14ac:dyDescent="0.3">
      <c r="A79" s="24"/>
    </row>
    <row r="80" spans="1:1" ht="14.4" x14ac:dyDescent="0.3">
      <c r="A80" s="24"/>
    </row>
    <row r="81" spans="1:1" ht="14.4" x14ac:dyDescent="0.3">
      <c r="A81" s="24"/>
    </row>
    <row r="82" spans="1:1" ht="14.4" x14ac:dyDescent="0.3">
      <c r="A82" s="24"/>
    </row>
    <row r="83" spans="1:1" ht="14.4" x14ac:dyDescent="0.3">
      <c r="A83" s="24"/>
    </row>
    <row r="84" spans="1:1" ht="14.4" x14ac:dyDescent="0.3">
      <c r="A84" s="24"/>
    </row>
    <row r="85" spans="1:1" x14ac:dyDescent="0.25">
      <c r="A85" s="25"/>
    </row>
    <row r="86" spans="1:1" x14ac:dyDescent="0.25">
      <c r="A86" s="25"/>
    </row>
    <row r="87" spans="1:1" x14ac:dyDescent="0.25">
      <c r="A87" s="25"/>
    </row>
    <row r="88" spans="1:1" x14ac:dyDescent="0.25">
      <c r="A88" s="25"/>
    </row>
    <row r="89" spans="1:1" ht="14.4" x14ac:dyDescent="0.3">
      <c r="A89" s="24"/>
    </row>
    <row r="90" spans="1:1" ht="14.4" x14ac:dyDescent="0.3">
      <c r="A90" s="24"/>
    </row>
    <row r="91" spans="1:1" x14ac:dyDescent="0.25">
      <c r="A91" s="25"/>
    </row>
    <row r="92" spans="1:1" x14ac:dyDescent="0.25">
      <c r="A92" s="25"/>
    </row>
    <row r="93" spans="1:1" x14ac:dyDescent="0.25">
      <c r="A93" s="25"/>
    </row>
    <row r="94" spans="1:1" x14ac:dyDescent="0.25">
      <c r="A94" s="25"/>
    </row>
    <row r="95" spans="1:1" x14ac:dyDescent="0.25">
      <c r="A95" s="25"/>
    </row>
    <row r="97" spans="1:1" x14ac:dyDescent="0.25">
      <c r="A97" s="26"/>
    </row>
    <row r="98" spans="1:1" x14ac:dyDescent="0.25">
      <c r="A98" s="26"/>
    </row>
    <row r="99" spans="1:1" ht="14.4" x14ac:dyDescent="0.3">
      <c r="A99" s="24"/>
    </row>
    <row r="100" spans="1:1" ht="14.4" x14ac:dyDescent="0.3">
      <c r="A100" s="24"/>
    </row>
    <row r="101" spans="1:1" ht="14.4" x14ac:dyDescent="0.3">
      <c r="A101" s="24"/>
    </row>
    <row r="102" spans="1:1" ht="14.4" x14ac:dyDescent="0.3">
      <c r="A102" s="24"/>
    </row>
    <row r="103" spans="1:1" ht="14.4" x14ac:dyDescent="0.3">
      <c r="A103" s="24"/>
    </row>
    <row r="104" spans="1:1" ht="14.4" x14ac:dyDescent="0.3">
      <c r="A104" s="24"/>
    </row>
    <row r="105" spans="1:1" ht="14.4" x14ac:dyDescent="0.3">
      <c r="A105" s="24"/>
    </row>
    <row r="106" spans="1:1" ht="14.4" x14ac:dyDescent="0.3">
      <c r="A106" s="24"/>
    </row>
    <row r="107" spans="1:1" ht="14.4" x14ac:dyDescent="0.3">
      <c r="A107" s="24"/>
    </row>
    <row r="108" spans="1:1" ht="14.4" x14ac:dyDescent="0.3">
      <c r="A108" s="24"/>
    </row>
    <row r="109" spans="1:1" ht="14.4" x14ac:dyDescent="0.3">
      <c r="A109" s="24"/>
    </row>
    <row r="110" spans="1:1" ht="14.4" x14ac:dyDescent="0.3">
      <c r="A110" s="24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7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4" spans="1:1" x14ac:dyDescent="0.25">
      <c r="A124" s="26"/>
    </row>
    <row r="126" spans="1:1" x14ac:dyDescent="0.25">
      <c r="A126" s="26"/>
    </row>
    <row r="127" spans="1:1" x14ac:dyDescent="0.25">
      <c r="A127" s="25"/>
    </row>
    <row r="128" spans="1:1" x14ac:dyDescent="0.25">
      <c r="A128" s="25"/>
    </row>
    <row r="129" spans="1:19" x14ac:dyDescent="0.25">
      <c r="A129" s="25"/>
    </row>
    <row r="131" spans="1:19" x14ac:dyDescent="0.25">
      <c r="A131" s="26"/>
    </row>
    <row r="132" spans="1:19" ht="14.4" x14ac:dyDescent="0.3">
      <c r="A132" s="24"/>
    </row>
    <row r="133" spans="1:19" ht="14.4" x14ac:dyDescent="0.3">
      <c r="A133" s="24"/>
    </row>
    <row r="134" spans="1:19" ht="14.4" x14ac:dyDescent="0.3">
      <c r="A134" s="24"/>
    </row>
    <row r="135" spans="1:19" ht="14.4" x14ac:dyDescent="0.3">
      <c r="A135" s="24"/>
    </row>
    <row r="137" spans="1:19" x14ac:dyDescent="0.25">
      <c r="A137" s="26"/>
    </row>
    <row r="138" spans="1:19" x14ac:dyDescent="0.25">
      <c r="A138" s="27"/>
    </row>
    <row r="139" spans="1:19" x14ac:dyDescent="0.25">
      <c r="A139" s="26"/>
    </row>
    <row r="141" spans="1:19" x14ac:dyDescent="0.25">
      <c r="A141" s="26"/>
    </row>
    <row r="142" spans="1:19" ht="14.2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</row>
    <row r="143" spans="1:19" s="28" customFormat="1" x14ac:dyDescent="0.25">
      <c r="A143" s="26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5" spans="1:1" x14ac:dyDescent="0.25">
      <c r="A145" s="26"/>
    </row>
  </sheetData>
  <mergeCells count="18">
    <mergeCell ref="Q57:S57"/>
    <mergeCell ref="B57:C57"/>
    <mergeCell ref="A57:A58"/>
    <mergeCell ref="I57:K57"/>
    <mergeCell ref="E57:G57"/>
    <mergeCell ref="M57:O57"/>
    <mergeCell ref="Q1:S1"/>
    <mergeCell ref="Q34:S34"/>
    <mergeCell ref="M34:O34"/>
    <mergeCell ref="B34:C34"/>
    <mergeCell ref="E34:G34"/>
    <mergeCell ref="I34:K34"/>
    <mergeCell ref="A1:A2"/>
    <mergeCell ref="I1:K1"/>
    <mergeCell ref="E1:G1"/>
    <mergeCell ref="A34:A35"/>
    <mergeCell ref="M1:O1"/>
    <mergeCell ref="B1:C1"/>
  </mergeCells>
  <phoneticPr fontId="1" type="noConversion"/>
  <pageMargins left="0.5" right="0.5" top="1.25" bottom="0.75" header="0.5" footer="0.5"/>
  <pageSetup scale="96" orientation="landscape" horizontalDpi="1200" verticalDpi="1200" r:id="rId1"/>
  <headerFooter alignWithMargins="0">
    <oddHeader xml:space="preserve">&amp;C&amp;"Arial,Bold"National Association of State Comptrollers&amp;"Arial,Regular"
&amp;11Time to Complete the States' ACFRs, Fiscal Years 2018 through 2022
</oddHeader>
  </headerFooter>
  <rowBreaks count="1" manualBreakCount="1">
    <brk id="33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0941CBF216E44EBD1CBE431CDDD8F0" ma:contentTypeVersion="0" ma:contentTypeDescription="Create a new document." ma:contentTypeScope="" ma:versionID="0022faf528483667ce5138878a1108e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991f619208ea32cd469729cb5006de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25C6C56-DED7-4F6B-B890-C4AE9B1872EA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D83CDA9-C8C2-4B8A-B21A-DD0B0872C3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BA61FD-E198-4D5A-BF1D-8C367F6EE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koryan@nasact.org</dc:creator>
  <cp:lastModifiedBy>Kim O'Ryan</cp:lastModifiedBy>
  <cp:lastPrinted>2023-10-04T14:31:54Z</cp:lastPrinted>
  <dcterms:created xsi:type="dcterms:W3CDTF">2007-06-26T18:11:24Z</dcterms:created>
  <dcterms:modified xsi:type="dcterms:W3CDTF">2024-01-23T21:42:41Z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0x010100EF0941CBF216E44EBD1CBE431CDDD8F0</vt:lpwstr>
  </property>
</Properties>
</file>