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jlloyd\Desktop\"/>
    </mc:Choice>
  </mc:AlternateContent>
  <xr:revisionPtr revIDLastSave="0" documentId="8_{6F72F60C-DB29-4A16-9FF2-3E8FEE9E9498}" xr6:coauthVersionLast="47" xr6:coauthVersionMax="47" xr10:uidLastSave="{00000000-0000-0000-0000-000000000000}"/>
  <bookViews>
    <workbookView xWindow="-108" yWindow="-108" windowWidth="23256" windowHeight="12576" xr2:uid="{00000000-000D-0000-FFFF-FFFF00000000}"/>
  </bookViews>
  <sheets>
    <sheet name="Regular" sheetId="1" r:id="rId1"/>
  </sheets>
  <definedNames>
    <definedName name="_xlnm._FilterDatabase" localSheetId="0" hidden="1">Regular!$A$9:$Q$2030</definedName>
    <definedName name="_xlnm.Print_Titles" localSheetId="0">Regular!$1:$10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 l="1"/>
  <c r="D2022" i="1" l="1"/>
  <c r="Q2022" i="1" s="1"/>
  <c r="D2021" i="1"/>
  <c r="D2020" i="1"/>
  <c r="D2019" i="1"/>
  <c r="N2019" i="1" s="1"/>
  <c r="D2018" i="1"/>
  <c r="Q2018" i="1" s="1"/>
  <c r="D2017" i="1"/>
  <c r="J2017" i="1" s="1"/>
  <c r="D2016" i="1"/>
  <c r="J2016" i="1" s="1"/>
  <c r="D2015" i="1"/>
  <c r="J2015" i="1" s="1"/>
  <c r="D2014" i="1"/>
  <c r="Q2014" i="1" s="1"/>
  <c r="D2013" i="1"/>
  <c r="J2013" i="1" s="1"/>
  <c r="D2012" i="1"/>
  <c r="Q2012" i="1" s="1"/>
  <c r="D2011" i="1"/>
  <c r="J2011" i="1" s="1"/>
  <c r="D2010" i="1"/>
  <c r="Q2010" i="1" s="1"/>
  <c r="D2009" i="1"/>
  <c r="J2009" i="1" s="1"/>
  <c r="D2008" i="1"/>
  <c r="Q2008" i="1" s="1"/>
  <c r="D2007" i="1"/>
  <c r="N2007" i="1" s="1"/>
  <c r="D2006" i="1"/>
  <c r="Q2006" i="1" s="1"/>
  <c r="D2005" i="1"/>
  <c r="Q2005" i="1" s="1"/>
  <c r="D2004" i="1"/>
  <c r="Q2004" i="1" s="1"/>
  <c r="D2003" i="1"/>
  <c r="N2003" i="1" s="1"/>
  <c r="D2002" i="1"/>
  <c r="Q2002" i="1" s="1"/>
  <c r="D2001" i="1"/>
  <c r="N2001" i="1" s="1"/>
  <c r="D2000" i="1"/>
  <c r="Q2000" i="1" s="1"/>
  <c r="D1999" i="1"/>
  <c r="N1999" i="1" s="1"/>
  <c r="D1998" i="1"/>
  <c r="Q1998" i="1" s="1"/>
  <c r="D1997" i="1"/>
  <c r="N1997" i="1" s="1"/>
  <c r="D1996" i="1"/>
  <c r="Q1996" i="1" s="1"/>
  <c r="D1995" i="1"/>
  <c r="D1994" i="1"/>
  <c r="D1993" i="1"/>
  <c r="D1992" i="1"/>
  <c r="G1992" i="1" s="1"/>
  <c r="D1991" i="1"/>
  <c r="D1990" i="1"/>
  <c r="D1989" i="1"/>
  <c r="J1989" i="1" s="1"/>
  <c r="D1988" i="1"/>
  <c r="G1988" i="1" s="1"/>
  <c r="D1987" i="1"/>
  <c r="N1987" i="1" s="1"/>
  <c r="D1986" i="1"/>
  <c r="D1985" i="1"/>
  <c r="J1985" i="1" s="1"/>
  <c r="D1984" i="1"/>
  <c r="G1984" i="1" s="1"/>
  <c r="D1983" i="1"/>
  <c r="Q1983" i="1" s="1"/>
  <c r="D1982" i="1"/>
  <c r="G1982" i="1" s="1"/>
  <c r="D1981" i="1"/>
  <c r="J1981" i="1" s="1"/>
  <c r="D1980" i="1"/>
  <c r="G1980" i="1" s="1"/>
  <c r="D1979" i="1"/>
  <c r="J1979" i="1" s="1"/>
  <c r="D1978" i="1"/>
  <c r="G1978" i="1" s="1"/>
  <c r="D1977" i="1"/>
  <c r="J1977" i="1" s="1"/>
  <c r="D1976" i="1"/>
  <c r="G1976" i="1" s="1"/>
  <c r="D1975" i="1"/>
  <c r="J1975" i="1" s="1"/>
  <c r="D1974" i="1"/>
  <c r="G1974" i="1" s="1"/>
  <c r="D1973" i="1"/>
  <c r="J1973" i="1" s="1"/>
  <c r="D1972" i="1"/>
  <c r="G1972" i="1" s="1"/>
  <c r="D1971" i="1"/>
  <c r="Q1971" i="1" s="1"/>
  <c r="D1970" i="1"/>
  <c r="G1970" i="1" s="1"/>
  <c r="D1969" i="1"/>
  <c r="Q1969" i="1" s="1"/>
  <c r="D1968" i="1"/>
  <c r="G1968" i="1" s="1"/>
  <c r="D1967" i="1"/>
  <c r="Q1967" i="1" s="1"/>
  <c r="D1966" i="1"/>
  <c r="G1966" i="1" s="1"/>
  <c r="D1965" i="1"/>
  <c r="Q1965" i="1" s="1"/>
  <c r="D1964" i="1"/>
  <c r="G1964" i="1" s="1"/>
  <c r="D1963" i="1"/>
  <c r="Q1963" i="1" s="1"/>
  <c r="D1962" i="1"/>
  <c r="G1962" i="1" s="1"/>
  <c r="D1961" i="1"/>
  <c r="Q1961" i="1" s="1"/>
  <c r="D1960" i="1"/>
  <c r="G1960" i="1" s="1"/>
  <c r="D1959" i="1"/>
  <c r="J1959" i="1" s="1"/>
  <c r="D1958" i="1"/>
  <c r="D1957" i="1"/>
  <c r="J1957" i="1" s="1"/>
  <c r="D1956" i="1"/>
  <c r="G1956" i="1" s="1"/>
  <c r="D1955" i="1"/>
  <c r="J1955" i="1" s="1"/>
  <c r="D1954" i="1"/>
  <c r="D1953" i="1"/>
  <c r="J1953" i="1" s="1"/>
  <c r="D1952" i="1"/>
  <c r="D1951" i="1"/>
  <c r="J1951" i="1" s="1"/>
  <c r="D1950" i="1"/>
  <c r="Q1950" i="1" s="1"/>
  <c r="D1949" i="1"/>
  <c r="J1949" i="1" s="1"/>
  <c r="D1948" i="1"/>
  <c r="E1948" i="1" s="1"/>
  <c r="D1947" i="1"/>
  <c r="N1947" i="1" s="1"/>
  <c r="D1946" i="1"/>
  <c r="Q1946" i="1" s="1"/>
  <c r="D1945" i="1"/>
  <c r="N1945" i="1" s="1"/>
  <c r="D1944" i="1"/>
  <c r="Q1944" i="1" s="1"/>
  <c r="D1943" i="1"/>
  <c r="N1943" i="1" s="1"/>
  <c r="D1942" i="1"/>
  <c r="Q1942" i="1" s="1"/>
  <c r="D1941" i="1"/>
  <c r="N1941" i="1" s="1"/>
  <c r="D1940" i="1"/>
  <c r="Q1940" i="1" s="1"/>
  <c r="D1939" i="1"/>
  <c r="N1939" i="1" s="1"/>
  <c r="D1938" i="1"/>
  <c r="Q1938" i="1" s="1"/>
  <c r="D1937" i="1"/>
  <c r="N1937" i="1" s="1"/>
  <c r="D1936" i="1"/>
  <c r="Q1936" i="1" s="1"/>
  <c r="D1935" i="1"/>
  <c r="N1935" i="1" s="1"/>
  <c r="D1934" i="1"/>
  <c r="Q1934" i="1" s="1"/>
  <c r="D1933" i="1"/>
  <c r="N1933" i="1" s="1"/>
  <c r="D1932" i="1"/>
  <c r="Q1932" i="1" s="1"/>
  <c r="D1931" i="1"/>
  <c r="N1931" i="1" s="1"/>
  <c r="D1930" i="1"/>
  <c r="Q1930" i="1" s="1"/>
  <c r="D1929" i="1"/>
  <c r="N1929" i="1" s="1"/>
  <c r="D1928" i="1"/>
  <c r="Q1928" i="1" s="1"/>
  <c r="D1927" i="1"/>
  <c r="N1927" i="1" s="1"/>
  <c r="D1926" i="1"/>
  <c r="Q1926" i="1" s="1"/>
  <c r="D1925" i="1"/>
  <c r="N1925" i="1" s="1"/>
  <c r="D1924" i="1"/>
  <c r="Q1924" i="1" s="1"/>
  <c r="D1923" i="1"/>
  <c r="N1923" i="1" s="1"/>
  <c r="D1922" i="1"/>
  <c r="Q1922" i="1" s="1"/>
  <c r="D1921" i="1"/>
  <c r="N1921" i="1" s="1"/>
  <c r="D1920" i="1"/>
  <c r="Q1920" i="1" s="1"/>
  <c r="D1919" i="1"/>
  <c r="D1918" i="1"/>
  <c r="Q1918" i="1" s="1"/>
  <c r="D1917" i="1"/>
  <c r="D1916" i="1"/>
  <c r="Q1916" i="1" s="1"/>
  <c r="D1915" i="1"/>
  <c r="N1915" i="1" s="1"/>
  <c r="D1914" i="1"/>
  <c r="Q1914" i="1" s="1"/>
  <c r="D1913" i="1"/>
  <c r="D1912" i="1"/>
  <c r="Q1912" i="1" s="1"/>
  <c r="D1911" i="1"/>
  <c r="D1910" i="1"/>
  <c r="Q1910" i="1" s="1"/>
  <c r="D1909" i="1"/>
  <c r="D1908" i="1"/>
  <c r="Q1908" i="1" s="1"/>
  <c r="D1907" i="1"/>
  <c r="D1906" i="1"/>
  <c r="Q1906" i="1" s="1"/>
  <c r="D1905" i="1"/>
  <c r="D1904" i="1"/>
  <c r="Q1904" i="1" s="1"/>
  <c r="D1903" i="1"/>
  <c r="D1902" i="1"/>
  <c r="Q1902" i="1" s="1"/>
  <c r="D1901" i="1"/>
  <c r="N1901" i="1" s="1"/>
  <c r="D1900" i="1"/>
  <c r="Q1900" i="1" s="1"/>
  <c r="D1899" i="1"/>
  <c r="D1898" i="1"/>
  <c r="Q1898" i="1" s="1"/>
  <c r="D1897" i="1"/>
  <c r="N1897" i="1" s="1"/>
  <c r="D1896" i="1"/>
  <c r="Q1896" i="1" s="1"/>
  <c r="D1895" i="1"/>
  <c r="D1894" i="1"/>
  <c r="Q1894" i="1" s="1"/>
  <c r="D1893" i="1"/>
  <c r="N1893" i="1" s="1"/>
  <c r="D1892" i="1"/>
  <c r="Q1892" i="1" s="1"/>
  <c r="D1891" i="1"/>
  <c r="N1891" i="1" s="1"/>
  <c r="D1890" i="1"/>
  <c r="Q1890" i="1" s="1"/>
  <c r="D1889" i="1"/>
  <c r="N1889" i="1" s="1"/>
  <c r="D1888" i="1"/>
  <c r="Q1888" i="1" s="1"/>
  <c r="D1887" i="1"/>
  <c r="N1887" i="1" s="1"/>
  <c r="D1886" i="1"/>
  <c r="Q1886" i="1" s="1"/>
  <c r="D1885" i="1"/>
  <c r="N1885" i="1" s="1"/>
  <c r="D1884" i="1"/>
  <c r="Q1884" i="1" s="1"/>
  <c r="D1883" i="1"/>
  <c r="N1883" i="1" s="1"/>
  <c r="D1882" i="1"/>
  <c r="Q1882" i="1" s="1"/>
  <c r="D1881" i="1"/>
  <c r="N1881" i="1" s="1"/>
  <c r="D1880" i="1"/>
  <c r="Q1880" i="1" s="1"/>
  <c r="D1879" i="1"/>
  <c r="N1879" i="1" s="1"/>
  <c r="D1878" i="1"/>
  <c r="Q1878" i="1" s="1"/>
  <c r="D1877" i="1"/>
  <c r="N1877" i="1" s="1"/>
  <c r="D1876" i="1"/>
  <c r="Q1876" i="1" s="1"/>
  <c r="D1875" i="1"/>
  <c r="N1875" i="1" s="1"/>
  <c r="D1874" i="1"/>
  <c r="D1873" i="1"/>
  <c r="N1873" i="1" s="1"/>
  <c r="D1872" i="1"/>
  <c r="D1871" i="1"/>
  <c r="N1871" i="1" s="1"/>
  <c r="D1870" i="1"/>
  <c r="D1869" i="1"/>
  <c r="N1869" i="1" s="1"/>
  <c r="D1868" i="1"/>
  <c r="D1867" i="1"/>
  <c r="N1867" i="1" s="1"/>
  <c r="D1866" i="1"/>
  <c r="D1865" i="1"/>
  <c r="N1865" i="1" s="1"/>
  <c r="D1864" i="1"/>
  <c r="Q1864" i="1" s="1"/>
  <c r="D1863" i="1"/>
  <c r="N1863" i="1" s="1"/>
  <c r="D1862" i="1"/>
  <c r="Q1862" i="1" s="1"/>
  <c r="D1861" i="1"/>
  <c r="N1861" i="1" s="1"/>
  <c r="D1860" i="1"/>
  <c r="Q1860" i="1" s="1"/>
  <c r="D1859" i="1"/>
  <c r="N1859" i="1" s="1"/>
  <c r="D1858" i="1"/>
  <c r="Q1858" i="1" s="1"/>
  <c r="D1857" i="1"/>
  <c r="N1857" i="1" s="1"/>
  <c r="D1856" i="1"/>
  <c r="Q1856" i="1" s="1"/>
  <c r="D1855" i="1"/>
  <c r="N1855" i="1" s="1"/>
  <c r="D1854" i="1"/>
  <c r="Q1854" i="1" s="1"/>
  <c r="D1853" i="1"/>
  <c r="N1853" i="1" s="1"/>
  <c r="D1852" i="1"/>
  <c r="Q1852" i="1" s="1"/>
  <c r="D1851" i="1"/>
  <c r="N1851" i="1" s="1"/>
  <c r="D1850" i="1"/>
  <c r="Q1850" i="1" s="1"/>
  <c r="D1849" i="1"/>
  <c r="N1849" i="1" s="1"/>
  <c r="D1848" i="1"/>
  <c r="Q1848" i="1" s="1"/>
  <c r="D1847" i="1"/>
  <c r="N1847" i="1" s="1"/>
  <c r="D1846" i="1"/>
  <c r="Q1846" i="1" s="1"/>
  <c r="D1845" i="1"/>
  <c r="J1845" i="1" s="1"/>
  <c r="D1844" i="1"/>
  <c r="Q1844" i="1" s="1"/>
  <c r="D1843" i="1"/>
  <c r="J1843" i="1" s="1"/>
  <c r="D1842" i="1"/>
  <c r="Q1842" i="1" s="1"/>
  <c r="D1841" i="1"/>
  <c r="J1841" i="1" s="1"/>
  <c r="D1840" i="1"/>
  <c r="Q1840" i="1" s="1"/>
  <c r="D1839" i="1"/>
  <c r="J1839" i="1" s="1"/>
  <c r="D1838" i="1"/>
  <c r="Q1838" i="1" s="1"/>
  <c r="D1837" i="1"/>
  <c r="J1837" i="1" s="1"/>
  <c r="D1836" i="1"/>
  <c r="Q1836" i="1" s="1"/>
  <c r="D1835" i="1"/>
  <c r="J1835" i="1" s="1"/>
  <c r="D1834" i="1"/>
  <c r="Q1834" i="1" s="1"/>
  <c r="D1833" i="1"/>
  <c r="J1833" i="1" s="1"/>
  <c r="D1832" i="1"/>
  <c r="Q1832" i="1" s="1"/>
  <c r="D1831" i="1"/>
  <c r="J1831" i="1" s="1"/>
  <c r="D1830" i="1"/>
  <c r="Q1830" i="1" s="1"/>
  <c r="D1829" i="1"/>
  <c r="J1829" i="1" s="1"/>
  <c r="D1828" i="1"/>
  <c r="Q1828" i="1" s="1"/>
  <c r="D1827" i="1"/>
  <c r="J1827" i="1" s="1"/>
  <c r="D1826" i="1"/>
  <c r="Q1826" i="1" s="1"/>
  <c r="D1825" i="1"/>
  <c r="J1825" i="1" s="1"/>
  <c r="D1824" i="1"/>
  <c r="Q1824" i="1" s="1"/>
  <c r="D1823" i="1"/>
  <c r="J1823" i="1" s="1"/>
  <c r="D1822" i="1"/>
  <c r="Q1822" i="1" s="1"/>
  <c r="D1821" i="1"/>
  <c r="J1821" i="1" s="1"/>
  <c r="D1820" i="1"/>
  <c r="Q1820" i="1" s="1"/>
  <c r="D1819" i="1"/>
  <c r="J1819" i="1" s="1"/>
  <c r="D1818" i="1"/>
  <c r="Q1818" i="1" s="1"/>
  <c r="D1817" i="1"/>
  <c r="J1817" i="1" s="1"/>
  <c r="D1816" i="1"/>
  <c r="Q1816" i="1" s="1"/>
  <c r="D1815" i="1"/>
  <c r="J1815" i="1" s="1"/>
  <c r="D1814" i="1"/>
  <c r="Q1814" i="1" s="1"/>
  <c r="D1813" i="1"/>
  <c r="J1813" i="1" s="1"/>
  <c r="D1812" i="1"/>
  <c r="Q1812" i="1" s="1"/>
  <c r="D1811" i="1"/>
  <c r="J1811" i="1" s="1"/>
  <c r="D1810" i="1"/>
  <c r="Q1810" i="1" s="1"/>
  <c r="D1809" i="1"/>
  <c r="J1809" i="1" s="1"/>
  <c r="D1808" i="1"/>
  <c r="Q1808" i="1" s="1"/>
  <c r="D1807" i="1"/>
  <c r="J1807" i="1" s="1"/>
  <c r="D1806" i="1"/>
  <c r="Q1806" i="1" s="1"/>
  <c r="D1805" i="1"/>
  <c r="J1805" i="1" s="1"/>
  <c r="D1804" i="1"/>
  <c r="Q1804" i="1" s="1"/>
  <c r="D1803" i="1"/>
  <c r="J1803" i="1" s="1"/>
  <c r="D1802" i="1"/>
  <c r="Q1802" i="1" s="1"/>
  <c r="D1801" i="1"/>
  <c r="J1801" i="1" s="1"/>
  <c r="D1800" i="1"/>
  <c r="Q1800" i="1" s="1"/>
  <c r="D1799" i="1"/>
  <c r="J1799" i="1" s="1"/>
  <c r="D1798" i="1"/>
  <c r="Q1798" i="1" s="1"/>
  <c r="D1797" i="1"/>
  <c r="J1797" i="1" s="1"/>
  <c r="D1796" i="1"/>
  <c r="Q1796" i="1" s="1"/>
  <c r="D1795" i="1"/>
  <c r="J1795" i="1" s="1"/>
  <c r="D1794" i="1"/>
  <c r="Q1794" i="1" s="1"/>
  <c r="D1793" i="1"/>
  <c r="J1793" i="1" s="1"/>
  <c r="D1792" i="1"/>
  <c r="I1792" i="1" s="1"/>
  <c r="D1791" i="1"/>
  <c r="Q1791" i="1" s="1"/>
  <c r="D1790" i="1"/>
  <c r="Q1790" i="1" s="1"/>
  <c r="D1789" i="1"/>
  <c r="Q1789" i="1" s="1"/>
  <c r="D1788" i="1"/>
  <c r="Q1788" i="1" s="1"/>
  <c r="D1787" i="1"/>
  <c r="Q1787" i="1" s="1"/>
  <c r="D1786" i="1"/>
  <c r="Q1786" i="1" s="1"/>
  <c r="D1785" i="1"/>
  <c r="Q1785" i="1" s="1"/>
  <c r="D1784" i="1"/>
  <c r="Q1784" i="1" s="1"/>
  <c r="D1783" i="1"/>
  <c r="Q1783" i="1" s="1"/>
  <c r="D1782" i="1"/>
  <c r="Q1782" i="1" s="1"/>
  <c r="D1781" i="1"/>
  <c r="Q1781" i="1" s="1"/>
  <c r="D1780" i="1"/>
  <c r="Q1780" i="1" s="1"/>
  <c r="D1779" i="1"/>
  <c r="Q1779" i="1" s="1"/>
  <c r="D1778" i="1"/>
  <c r="Q1778" i="1" s="1"/>
  <c r="D1777" i="1"/>
  <c r="J1777" i="1" s="1"/>
  <c r="D1776" i="1"/>
  <c r="Q1776" i="1" s="1"/>
  <c r="D1775" i="1"/>
  <c r="J1775" i="1" s="1"/>
  <c r="D1774" i="1"/>
  <c r="Q1774" i="1" s="1"/>
  <c r="D1773" i="1"/>
  <c r="J1773" i="1" s="1"/>
  <c r="D1772" i="1"/>
  <c r="Q1772" i="1" s="1"/>
  <c r="D1771" i="1"/>
  <c r="J1771" i="1" s="1"/>
  <c r="D1770" i="1"/>
  <c r="Q1770" i="1" s="1"/>
  <c r="D1769" i="1"/>
  <c r="J1769" i="1" s="1"/>
  <c r="D1768" i="1"/>
  <c r="Q1768" i="1" s="1"/>
  <c r="D1767" i="1"/>
  <c r="J1767" i="1" s="1"/>
  <c r="D1766" i="1"/>
  <c r="Q1766" i="1" s="1"/>
  <c r="D1765" i="1"/>
  <c r="J1765" i="1" s="1"/>
  <c r="D1764" i="1"/>
  <c r="Q1764" i="1" s="1"/>
  <c r="D1763" i="1"/>
  <c r="J1763" i="1" s="1"/>
  <c r="D1762" i="1"/>
  <c r="Q1762" i="1" s="1"/>
  <c r="D1761" i="1"/>
  <c r="J1761" i="1" s="1"/>
  <c r="D1760" i="1"/>
  <c r="Q1760" i="1" s="1"/>
  <c r="D1759" i="1"/>
  <c r="J1759" i="1" s="1"/>
  <c r="D1758" i="1"/>
  <c r="G1758" i="1" s="1"/>
  <c r="D1757" i="1"/>
  <c r="Q1757" i="1" s="1"/>
  <c r="D1756" i="1"/>
  <c r="Q1756" i="1" s="1"/>
  <c r="D1755" i="1"/>
  <c r="Q1755" i="1" s="1"/>
  <c r="D1754" i="1"/>
  <c r="Q1754" i="1" s="1"/>
  <c r="D1753" i="1"/>
  <c r="Q1753" i="1" s="1"/>
  <c r="D1752" i="1"/>
  <c r="Q1752" i="1" s="1"/>
  <c r="D1751" i="1"/>
  <c r="Q1751" i="1" s="1"/>
  <c r="D1750" i="1"/>
  <c r="Q1750" i="1" s="1"/>
  <c r="D1749" i="1"/>
  <c r="Q1749" i="1" s="1"/>
  <c r="D1748" i="1"/>
  <c r="Q1748" i="1" s="1"/>
  <c r="D1747" i="1"/>
  <c r="N1747" i="1" s="1"/>
  <c r="D1746" i="1"/>
  <c r="N1746" i="1" s="1"/>
  <c r="D1745" i="1"/>
  <c r="Q1745" i="1" s="1"/>
  <c r="D1744" i="1"/>
  <c r="Q1744" i="1" s="1"/>
  <c r="D1743" i="1"/>
  <c r="Q1743" i="1" s="1"/>
  <c r="D1742" i="1"/>
  <c r="Q1742" i="1" s="1"/>
  <c r="D1741" i="1"/>
  <c r="Q1741" i="1" s="1"/>
  <c r="D1740" i="1"/>
  <c r="Q1740" i="1" s="1"/>
  <c r="D1739" i="1"/>
  <c r="Q1739" i="1" s="1"/>
  <c r="D1738" i="1"/>
  <c r="Q1738" i="1" s="1"/>
  <c r="D1737" i="1"/>
  <c r="Q1737" i="1" s="1"/>
  <c r="D1736" i="1"/>
  <c r="Q1736" i="1" s="1"/>
  <c r="D1735" i="1"/>
  <c r="Q1735" i="1" s="1"/>
  <c r="D1734" i="1"/>
  <c r="Q1734" i="1" s="1"/>
  <c r="D1733" i="1"/>
  <c r="Q1733" i="1" s="1"/>
  <c r="D1732" i="1"/>
  <c r="Q1732" i="1" s="1"/>
  <c r="D1731" i="1"/>
  <c r="Q1731" i="1" s="1"/>
  <c r="D1730" i="1"/>
  <c r="Q1730" i="1" s="1"/>
  <c r="D1729" i="1"/>
  <c r="Q1729" i="1" s="1"/>
  <c r="D1728" i="1"/>
  <c r="Q1728" i="1" s="1"/>
  <c r="D1727" i="1"/>
  <c r="Q1727" i="1" s="1"/>
  <c r="D1726" i="1"/>
  <c r="Q1726" i="1" s="1"/>
  <c r="D1725" i="1"/>
  <c r="Q1725" i="1" s="1"/>
  <c r="D1724" i="1"/>
  <c r="Q1724" i="1" s="1"/>
  <c r="D1723" i="1"/>
  <c r="Q1723" i="1" s="1"/>
  <c r="D1722" i="1"/>
  <c r="Q1722" i="1" s="1"/>
  <c r="D1721" i="1"/>
  <c r="Q1721" i="1" s="1"/>
  <c r="D1720" i="1"/>
  <c r="Q1720" i="1" s="1"/>
  <c r="D1719" i="1"/>
  <c r="Q1719" i="1" s="1"/>
  <c r="D1718" i="1"/>
  <c r="Q1718" i="1" s="1"/>
  <c r="D1717" i="1"/>
  <c r="Q1717" i="1" s="1"/>
  <c r="D1716" i="1"/>
  <c r="Q1716" i="1" s="1"/>
  <c r="D1715" i="1"/>
  <c r="Q1715" i="1" s="1"/>
  <c r="D1714" i="1"/>
  <c r="Q1714" i="1" s="1"/>
  <c r="D1713" i="1"/>
  <c r="Q1713" i="1" s="1"/>
  <c r="D1712" i="1"/>
  <c r="Q1712" i="1" s="1"/>
  <c r="D1711" i="1"/>
  <c r="Q1711" i="1" s="1"/>
  <c r="D1710" i="1"/>
  <c r="Q1710" i="1" s="1"/>
  <c r="D1709" i="1"/>
  <c r="Q1709" i="1" s="1"/>
  <c r="D1708" i="1"/>
  <c r="Q1708" i="1" s="1"/>
  <c r="D1707" i="1"/>
  <c r="Q1707" i="1" s="1"/>
  <c r="D1706" i="1"/>
  <c r="F1706" i="1" s="1"/>
  <c r="D1705" i="1"/>
  <c r="Q1705" i="1" s="1"/>
  <c r="D1704" i="1"/>
  <c r="F1704" i="1" s="1"/>
  <c r="D1703" i="1"/>
  <c r="Q1703" i="1" s="1"/>
  <c r="D1702" i="1"/>
  <c r="F1702" i="1" s="1"/>
  <c r="D1701" i="1"/>
  <c r="Q1701" i="1" s="1"/>
  <c r="D1700" i="1"/>
  <c r="J1700" i="1" s="1"/>
  <c r="D1699" i="1"/>
  <c r="Q1699" i="1" s="1"/>
  <c r="D1698" i="1"/>
  <c r="J1698" i="1" s="1"/>
  <c r="D1697" i="1"/>
  <c r="Q1697" i="1" s="1"/>
  <c r="D1696" i="1"/>
  <c r="D1695" i="1"/>
  <c r="Q1695" i="1" s="1"/>
  <c r="D1694" i="1"/>
  <c r="J1694" i="1" s="1"/>
  <c r="D1693" i="1"/>
  <c r="Q1693" i="1" s="1"/>
  <c r="D1692" i="1"/>
  <c r="J1692" i="1" s="1"/>
  <c r="D1691" i="1"/>
  <c r="Q1691" i="1" s="1"/>
  <c r="D1690" i="1"/>
  <c r="J1690" i="1" s="1"/>
  <c r="D1689" i="1"/>
  <c r="Q1689" i="1" s="1"/>
  <c r="D1688" i="1"/>
  <c r="J1688" i="1" s="1"/>
  <c r="D1687" i="1"/>
  <c r="Q1687" i="1" s="1"/>
  <c r="D1686" i="1"/>
  <c r="J1686" i="1" s="1"/>
  <c r="D1685" i="1"/>
  <c r="Q1685" i="1" s="1"/>
  <c r="D1684" i="1"/>
  <c r="J1684" i="1" s="1"/>
  <c r="D1683" i="1"/>
  <c r="Q1683" i="1" s="1"/>
  <c r="D1682" i="1"/>
  <c r="J1682" i="1" s="1"/>
  <c r="D1681" i="1"/>
  <c r="Q1681" i="1" s="1"/>
  <c r="D1680" i="1"/>
  <c r="J1680" i="1" s="1"/>
  <c r="D1679" i="1"/>
  <c r="Q1679" i="1" s="1"/>
  <c r="D1678" i="1"/>
  <c r="J1678" i="1" s="1"/>
  <c r="D1677" i="1"/>
  <c r="Q1677" i="1" s="1"/>
  <c r="D1676" i="1"/>
  <c r="J1676" i="1" s="1"/>
  <c r="D1675" i="1"/>
  <c r="Q1675" i="1" s="1"/>
  <c r="D1674" i="1"/>
  <c r="J1674" i="1" s="1"/>
  <c r="D1673" i="1"/>
  <c r="Q1673" i="1" s="1"/>
  <c r="D1672" i="1"/>
  <c r="J1672" i="1" s="1"/>
  <c r="D1671" i="1"/>
  <c r="Q1671" i="1" s="1"/>
  <c r="D1670" i="1"/>
  <c r="J1670" i="1" s="1"/>
  <c r="D1669" i="1"/>
  <c r="Q1669" i="1" s="1"/>
  <c r="D1668" i="1"/>
  <c r="J1668" i="1" s="1"/>
  <c r="D1667" i="1"/>
  <c r="Q1667" i="1" s="1"/>
  <c r="D1666" i="1"/>
  <c r="D1665" i="1"/>
  <c r="Q1665" i="1" s="1"/>
  <c r="D1664" i="1"/>
  <c r="J1664" i="1" s="1"/>
  <c r="D1663" i="1"/>
  <c r="Q1663" i="1" s="1"/>
  <c r="D1662" i="1"/>
  <c r="D1661" i="1"/>
  <c r="Q1661" i="1" s="1"/>
  <c r="D1660" i="1"/>
  <c r="J1660" i="1" s="1"/>
  <c r="D1659" i="1"/>
  <c r="Q1659" i="1" s="1"/>
  <c r="D1658" i="1"/>
  <c r="D1657" i="1"/>
  <c r="Q1657" i="1" s="1"/>
  <c r="D1656" i="1"/>
  <c r="J1656" i="1" s="1"/>
  <c r="D1655" i="1"/>
  <c r="Q1655" i="1" s="1"/>
  <c r="D1654" i="1"/>
  <c r="D1653" i="1"/>
  <c r="D1652" i="1"/>
  <c r="I1652" i="1" s="1"/>
  <c r="D1651" i="1"/>
  <c r="N1651" i="1" s="1"/>
  <c r="D1650" i="1"/>
  <c r="D1649" i="1"/>
  <c r="N1649" i="1" s="1"/>
  <c r="D1648" i="1"/>
  <c r="I1648" i="1" s="1"/>
  <c r="D1647" i="1"/>
  <c r="N1647" i="1" s="1"/>
  <c r="D1646" i="1"/>
  <c r="D1645" i="1"/>
  <c r="N1645" i="1" s="1"/>
  <c r="D1644" i="1"/>
  <c r="I1644" i="1" s="1"/>
  <c r="D1643" i="1"/>
  <c r="N1643" i="1" s="1"/>
  <c r="D1642" i="1"/>
  <c r="D1641" i="1"/>
  <c r="N1641" i="1" s="1"/>
  <c r="D1640" i="1"/>
  <c r="I1640" i="1" s="1"/>
  <c r="D1639" i="1"/>
  <c r="N1639" i="1" s="1"/>
  <c r="D1638" i="1"/>
  <c r="D1637" i="1"/>
  <c r="N1637" i="1" s="1"/>
  <c r="D1636" i="1"/>
  <c r="I1636" i="1" s="1"/>
  <c r="D1635" i="1"/>
  <c r="N1635" i="1" s="1"/>
  <c r="D1634" i="1"/>
  <c r="D1633" i="1"/>
  <c r="N1633" i="1" s="1"/>
  <c r="D1632" i="1"/>
  <c r="I1632" i="1" s="1"/>
  <c r="D1631" i="1"/>
  <c r="N1631" i="1" s="1"/>
  <c r="D1630" i="1"/>
  <c r="D1629" i="1"/>
  <c r="N1629" i="1" s="1"/>
  <c r="D1628" i="1"/>
  <c r="I1628" i="1" s="1"/>
  <c r="D1627" i="1"/>
  <c r="N1627" i="1" s="1"/>
  <c r="D1626" i="1"/>
  <c r="D1625" i="1"/>
  <c r="N1625" i="1" s="1"/>
  <c r="D1624" i="1"/>
  <c r="I1624" i="1" s="1"/>
  <c r="D1623" i="1"/>
  <c r="N1623" i="1" s="1"/>
  <c r="D1622" i="1"/>
  <c r="D1621" i="1"/>
  <c r="N1621" i="1" s="1"/>
  <c r="D1620" i="1"/>
  <c r="I1620" i="1" s="1"/>
  <c r="D1619" i="1"/>
  <c r="N1619" i="1" s="1"/>
  <c r="D1618" i="1"/>
  <c r="Q1618" i="1" s="1"/>
  <c r="D1617" i="1"/>
  <c r="N1617" i="1" s="1"/>
  <c r="D1616" i="1"/>
  <c r="Q1616" i="1" s="1"/>
  <c r="D1615" i="1"/>
  <c r="N1615" i="1" s="1"/>
  <c r="D1614" i="1"/>
  <c r="Q1614" i="1" s="1"/>
  <c r="D1613" i="1"/>
  <c r="N1613" i="1" s="1"/>
  <c r="D1612" i="1"/>
  <c r="Q1612" i="1" s="1"/>
  <c r="D1611" i="1"/>
  <c r="N1611" i="1" s="1"/>
  <c r="D1610" i="1"/>
  <c r="Q1610" i="1" s="1"/>
  <c r="D1609" i="1"/>
  <c r="N1609" i="1" s="1"/>
  <c r="D1608" i="1"/>
  <c r="Q1608" i="1" s="1"/>
  <c r="D1607" i="1"/>
  <c r="N1607" i="1" s="1"/>
  <c r="D1606" i="1"/>
  <c r="Q1606" i="1" s="1"/>
  <c r="D1605" i="1"/>
  <c r="N1605" i="1" s="1"/>
  <c r="D1604" i="1"/>
  <c r="Q1604" i="1" s="1"/>
  <c r="D1603" i="1"/>
  <c r="N1603" i="1" s="1"/>
  <c r="D1602" i="1"/>
  <c r="Q1602" i="1" s="1"/>
  <c r="D1601" i="1"/>
  <c r="N1601" i="1" s="1"/>
  <c r="D1600" i="1"/>
  <c r="Q1600" i="1" s="1"/>
  <c r="D1599" i="1"/>
  <c r="N1599" i="1" s="1"/>
  <c r="D1598" i="1"/>
  <c r="Q1598" i="1" s="1"/>
  <c r="D1597" i="1"/>
  <c r="N1597" i="1" s="1"/>
  <c r="D1596" i="1"/>
  <c r="Q1596" i="1" s="1"/>
  <c r="D1595" i="1"/>
  <c r="N1595" i="1" s="1"/>
  <c r="D1594" i="1"/>
  <c r="Q1594" i="1" s="1"/>
  <c r="D1593" i="1"/>
  <c r="N1593" i="1" s="1"/>
  <c r="D1592" i="1"/>
  <c r="Q1592" i="1" s="1"/>
  <c r="D1591" i="1"/>
  <c r="N1591" i="1" s="1"/>
  <c r="D1590" i="1"/>
  <c r="Q1590" i="1" s="1"/>
  <c r="D1589" i="1"/>
  <c r="Q1589" i="1" s="1"/>
  <c r="D1588" i="1"/>
  <c r="Q1588" i="1" s="1"/>
  <c r="D1587" i="1"/>
  <c r="N1587" i="1" s="1"/>
  <c r="D1586" i="1"/>
  <c r="N1586" i="1" s="1"/>
  <c r="D1585" i="1"/>
  <c r="N1585" i="1" s="1"/>
  <c r="D1584" i="1"/>
  <c r="Q1584" i="1" s="1"/>
  <c r="D1583" i="1"/>
  <c r="N1583" i="1" s="1"/>
  <c r="D1582" i="1"/>
  <c r="Q1582" i="1" s="1"/>
  <c r="D1581" i="1"/>
  <c r="N1581" i="1" s="1"/>
  <c r="D1580" i="1"/>
  <c r="Q1580" i="1" s="1"/>
  <c r="D1579" i="1"/>
  <c r="N1579" i="1" s="1"/>
  <c r="D1578" i="1"/>
  <c r="Q1578" i="1" s="1"/>
  <c r="D1577" i="1"/>
  <c r="N1577" i="1" s="1"/>
  <c r="D1576" i="1"/>
  <c r="Q1576" i="1" s="1"/>
  <c r="D1575" i="1"/>
  <c r="N1575" i="1" s="1"/>
  <c r="D1574" i="1"/>
  <c r="Q1574" i="1" s="1"/>
  <c r="D1573" i="1"/>
  <c r="N1573" i="1" s="1"/>
  <c r="D1572" i="1"/>
  <c r="Q1572" i="1" s="1"/>
  <c r="D1571" i="1"/>
  <c r="N1571" i="1" s="1"/>
  <c r="D1570" i="1"/>
  <c r="Q1570" i="1" s="1"/>
  <c r="D1569" i="1"/>
  <c r="D1568" i="1"/>
  <c r="Q1568" i="1" s="1"/>
  <c r="D1567" i="1"/>
  <c r="N1567" i="1" s="1"/>
  <c r="D1566" i="1"/>
  <c r="Q1566" i="1" s="1"/>
  <c r="D1565" i="1"/>
  <c r="N1565" i="1" s="1"/>
  <c r="D1564" i="1"/>
  <c r="Q1564" i="1" s="1"/>
  <c r="D1563" i="1"/>
  <c r="D1562" i="1"/>
  <c r="D1561" i="1"/>
  <c r="N1561" i="1" s="1"/>
  <c r="D1560" i="1"/>
  <c r="Q1560" i="1" s="1"/>
  <c r="D1559" i="1"/>
  <c r="N1559" i="1" s="1"/>
  <c r="D1558" i="1"/>
  <c r="Q1558" i="1" s="1"/>
  <c r="D1557" i="1"/>
  <c r="N1557" i="1" s="1"/>
  <c r="D1556" i="1"/>
  <c r="I1556" i="1" s="1"/>
  <c r="D1555" i="1"/>
  <c r="N1555" i="1" s="1"/>
  <c r="D1554" i="1"/>
  <c r="Q1554" i="1" s="1"/>
  <c r="D1553" i="1"/>
  <c r="N1553" i="1" s="1"/>
  <c r="D1552" i="1"/>
  <c r="Q1552" i="1" s="1"/>
  <c r="D1551" i="1"/>
  <c r="N1551" i="1" s="1"/>
  <c r="D1550" i="1"/>
  <c r="Q1550" i="1" s="1"/>
  <c r="D1549" i="1"/>
  <c r="N1549" i="1" s="1"/>
  <c r="D1548" i="1"/>
  <c r="Q1548" i="1" s="1"/>
  <c r="D1547" i="1"/>
  <c r="D1546" i="1"/>
  <c r="D1545" i="1"/>
  <c r="D1544" i="1"/>
  <c r="Q1544" i="1" s="1"/>
  <c r="D1543" i="1"/>
  <c r="D1542" i="1"/>
  <c r="Q1542" i="1" s="1"/>
  <c r="D1541" i="1"/>
  <c r="D1540" i="1"/>
  <c r="Q1540" i="1" s="1"/>
  <c r="D1539" i="1"/>
  <c r="D1538" i="1"/>
  <c r="Q1538" i="1" s="1"/>
  <c r="D1537" i="1"/>
  <c r="D1536" i="1"/>
  <c r="Q1536" i="1" s="1"/>
  <c r="D1535" i="1"/>
  <c r="D1534" i="1"/>
  <c r="Q1534" i="1" s="1"/>
  <c r="D1533" i="1"/>
  <c r="D1532" i="1"/>
  <c r="Q1532" i="1" s="1"/>
  <c r="D1531" i="1"/>
  <c r="D1530" i="1"/>
  <c r="Q1530" i="1" s="1"/>
  <c r="D1529" i="1"/>
  <c r="D1528" i="1"/>
  <c r="Q1528" i="1" s="1"/>
  <c r="D1527" i="1"/>
  <c r="I1527" i="1" s="1"/>
  <c r="D1526" i="1"/>
  <c r="Q1526" i="1" s="1"/>
  <c r="D1525" i="1"/>
  <c r="D1524" i="1"/>
  <c r="D1523" i="1"/>
  <c r="D1522" i="1"/>
  <c r="Q1522" i="1" s="1"/>
  <c r="D1521" i="1"/>
  <c r="D1520" i="1"/>
  <c r="Q1520" i="1" s="1"/>
  <c r="D1519" i="1"/>
  <c r="D1518" i="1"/>
  <c r="Q1518" i="1" s="1"/>
  <c r="D1517" i="1"/>
  <c r="D1516" i="1"/>
  <c r="Q1516" i="1" s="1"/>
  <c r="D1515" i="1"/>
  <c r="D1514" i="1"/>
  <c r="Q1514" i="1" s="1"/>
  <c r="D1513" i="1"/>
  <c r="D1512" i="1"/>
  <c r="Q1512" i="1" s="1"/>
  <c r="D1511" i="1"/>
  <c r="D1510" i="1"/>
  <c r="Q1510" i="1" s="1"/>
  <c r="D1509" i="1"/>
  <c r="D1508" i="1"/>
  <c r="Q1508" i="1" s="1"/>
  <c r="D1507" i="1"/>
  <c r="D1506" i="1"/>
  <c r="Q1506" i="1" s="1"/>
  <c r="D1505" i="1"/>
  <c r="D1504" i="1"/>
  <c r="Q1504" i="1" s="1"/>
  <c r="D1503" i="1"/>
  <c r="D1502" i="1"/>
  <c r="Q1502" i="1" s="1"/>
  <c r="D1501" i="1"/>
  <c r="D1500" i="1"/>
  <c r="Q1500" i="1" s="1"/>
  <c r="D1499" i="1"/>
  <c r="D1498" i="1"/>
  <c r="Q1498" i="1" s="1"/>
  <c r="D1497" i="1"/>
  <c r="D1496" i="1"/>
  <c r="Q1496" i="1" s="1"/>
  <c r="D1495" i="1"/>
  <c r="D1494" i="1"/>
  <c r="Q1494" i="1" s="1"/>
  <c r="D1493" i="1"/>
  <c r="D1492" i="1"/>
  <c r="Q1492" i="1" s="1"/>
  <c r="D1491" i="1"/>
  <c r="D1490" i="1"/>
  <c r="Q1490" i="1" s="1"/>
  <c r="D1489" i="1"/>
  <c r="D1488" i="1"/>
  <c r="Q1488" i="1" s="1"/>
  <c r="D1487" i="1"/>
  <c r="D1486" i="1"/>
  <c r="Q1486" i="1" s="1"/>
  <c r="D1485" i="1"/>
  <c r="D1484" i="1"/>
  <c r="Q1484" i="1" s="1"/>
  <c r="D1483" i="1"/>
  <c r="D1482" i="1"/>
  <c r="Q1482" i="1" s="1"/>
  <c r="D1481" i="1"/>
  <c r="D1480" i="1"/>
  <c r="Q1480" i="1" s="1"/>
  <c r="D1479" i="1"/>
  <c r="D1478" i="1"/>
  <c r="Q1478" i="1" s="1"/>
  <c r="D1477" i="1"/>
  <c r="D1476" i="1"/>
  <c r="Q1476" i="1" s="1"/>
  <c r="D1475" i="1"/>
  <c r="D1474" i="1"/>
  <c r="Q1474" i="1" s="1"/>
  <c r="D1473" i="1"/>
  <c r="D1472" i="1"/>
  <c r="Q1472" i="1" s="1"/>
  <c r="D1471" i="1"/>
  <c r="D1470" i="1"/>
  <c r="Q1470" i="1" s="1"/>
  <c r="D1469" i="1"/>
  <c r="D1468" i="1"/>
  <c r="Q1468" i="1" s="1"/>
  <c r="D1467" i="1"/>
  <c r="D1466" i="1"/>
  <c r="Q1466" i="1" s="1"/>
  <c r="D1465" i="1"/>
  <c r="D1464" i="1"/>
  <c r="Q1464" i="1" s="1"/>
  <c r="D1463" i="1"/>
  <c r="D1462" i="1"/>
  <c r="Q1462" i="1" s="1"/>
  <c r="D1461" i="1"/>
  <c r="D1460" i="1"/>
  <c r="Q1460" i="1" s="1"/>
  <c r="D1459" i="1"/>
  <c r="D1458" i="1"/>
  <c r="Q1458" i="1" s="1"/>
  <c r="D1457" i="1"/>
  <c r="D1456" i="1"/>
  <c r="Q1456" i="1" s="1"/>
  <c r="D1455" i="1"/>
  <c r="D1454" i="1"/>
  <c r="Q1454" i="1" s="1"/>
  <c r="D1453" i="1"/>
  <c r="D1452" i="1"/>
  <c r="Q1452" i="1" s="1"/>
  <c r="D1451" i="1"/>
  <c r="D1450" i="1"/>
  <c r="Q1450" i="1" s="1"/>
  <c r="D1449" i="1"/>
  <c r="D1448" i="1"/>
  <c r="Q1448" i="1" s="1"/>
  <c r="D1447" i="1"/>
  <c r="D1446" i="1"/>
  <c r="Q1446" i="1" s="1"/>
  <c r="D1445" i="1"/>
  <c r="D1444" i="1"/>
  <c r="Q1444" i="1" s="1"/>
  <c r="D1443" i="1"/>
  <c r="D1442" i="1"/>
  <c r="Q1442" i="1" s="1"/>
  <c r="D1441" i="1"/>
  <c r="D1440" i="1"/>
  <c r="Q1440" i="1" s="1"/>
  <c r="D1439" i="1"/>
  <c r="N1439" i="1" s="1"/>
  <c r="D1438" i="1"/>
  <c r="Q1438" i="1" s="1"/>
  <c r="D1437" i="1"/>
  <c r="N1437" i="1" s="1"/>
  <c r="D1436" i="1"/>
  <c r="Q1436" i="1" s="1"/>
  <c r="D1435" i="1"/>
  <c r="N1435" i="1" s="1"/>
  <c r="D1434" i="1"/>
  <c r="Q1434" i="1" s="1"/>
  <c r="D1433" i="1"/>
  <c r="N1433" i="1" s="1"/>
  <c r="D1432" i="1"/>
  <c r="Q1432" i="1" s="1"/>
  <c r="D1431" i="1"/>
  <c r="N1431" i="1" s="1"/>
  <c r="D1430" i="1"/>
  <c r="Q1430" i="1" s="1"/>
  <c r="D1429" i="1"/>
  <c r="N1429" i="1" s="1"/>
  <c r="D1428" i="1"/>
  <c r="Q1428" i="1" s="1"/>
  <c r="D1427" i="1"/>
  <c r="N1427" i="1" s="1"/>
  <c r="D1426" i="1"/>
  <c r="Q1426" i="1" s="1"/>
  <c r="D1425" i="1"/>
  <c r="N1425" i="1" s="1"/>
  <c r="D1424" i="1"/>
  <c r="Q1424" i="1" s="1"/>
  <c r="D1423" i="1"/>
  <c r="N1423" i="1" s="1"/>
  <c r="D1422" i="1"/>
  <c r="Q1422" i="1" s="1"/>
  <c r="D1421" i="1"/>
  <c r="N1421" i="1" s="1"/>
  <c r="D1420" i="1"/>
  <c r="Q1420" i="1" s="1"/>
  <c r="D1419" i="1"/>
  <c r="N1419" i="1" s="1"/>
  <c r="D1418" i="1"/>
  <c r="Q1418" i="1" s="1"/>
  <c r="D1417" i="1"/>
  <c r="N1417" i="1" s="1"/>
  <c r="D1416" i="1"/>
  <c r="Q1416" i="1" s="1"/>
  <c r="D1415" i="1"/>
  <c r="N1415" i="1" s="1"/>
  <c r="D1414" i="1"/>
  <c r="Q1414" i="1" s="1"/>
  <c r="D1413" i="1"/>
  <c r="N1413" i="1" s="1"/>
  <c r="D1412" i="1"/>
  <c r="Q1412" i="1" s="1"/>
  <c r="D1411" i="1"/>
  <c r="N1411" i="1" s="1"/>
  <c r="D1410" i="1"/>
  <c r="Q1410" i="1" s="1"/>
  <c r="D1409" i="1"/>
  <c r="N1409" i="1" s="1"/>
  <c r="D1408" i="1"/>
  <c r="Q1408" i="1" s="1"/>
  <c r="D1407" i="1"/>
  <c r="N1407" i="1" s="1"/>
  <c r="D1406" i="1"/>
  <c r="Q1406" i="1" s="1"/>
  <c r="D1405" i="1"/>
  <c r="N1405" i="1" s="1"/>
  <c r="D1404" i="1"/>
  <c r="Q1404" i="1" s="1"/>
  <c r="D1403" i="1"/>
  <c r="N1403" i="1" s="1"/>
  <c r="D1402" i="1"/>
  <c r="Q1402" i="1" s="1"/>
  <c r="D1401" i="1"/>
  <c r="N1401" i="1" s="1"/>
  <c r="D1400" i="1"/>
  <c r="Q1400" i="1" s="1"/>
  <c r="D1399" i="1"/>
  <c r="N1399" i="1" s="1"/>
  <c r="D1398" i="1"/>
  <c r="Q1398" i="1" s="1"/>
  <c r="D1397" i="1"/>
  <c r="N1397" i="1" s="1"/>
  <c r="D1396" i="1"/>
  <c r="Q1396" i="1" s="1"/>
  <c r="D1395" i="1"/>
  <c r="N1395" i="1" s="1"/>
  <c r="D1394" i="1"/>
  <c r="Q1394" i="1" s="1"/>
  <c r="D1393" i="1"/>
  <c r="N1393" i="1" s="1"/>
  <c r="D1392" i="1"/>
  <c r="Q1392" i="1" s="1"/>
  <c r="D1391" i="1"/>
  <c r="N1391" i="1" s="1"/>
  <c r="D1390" i="1"/>
  <c r="Q1390" i="1" s="1"/>
  <c r="D1389" i="1"/>
  <c r="N1389" i="1" s="1"/>
  <c r="D1388" i="1"/>
  <c r="Q1388" i="1" s="1"/>
  <c r="D1387" i="1"/>
  <c r="N1387" i="1" s="1"/>
  <c r="D1386" i="1"/>
  <c r="Q1386" i="1" s="1"/>
  <c r="D1385" i="1"/>
  <c r="N1385" i="1" s="1"/>
  <c r="D1384" i="1"/>
  <c r="Q1384" i="1" s="1"/>
  <c r="D1383" i="1"/>
  <c r="N1383" i="1" s="1"/>
  <c r="D1382" i="1"/>
  <c r="Q1382" i="1" s="1"/>
  <c r="D1381" i="1"/>
  <c r="N1381" i="1" s="1"/>
  <c r="D1380" i="1"/>
  <c r="Q1380" i="1" s="1"/>
  <c r="D1379" i="1"/>
  <c r="N1379" i="1" s="1"/>
  <c r="D1378" i="1"/>
  <c r="Q1378" i="1" s="1"/>
  <c r="D1377" i="1"/>
  <c r="N1377" i="1" s="1"/>
  <c r="D1376" i="1"/>
  <c r="Q1376" i="1" s="1"/>
  <c r="D1375" i="1"/>
  <c r="N1375" i="1" s="1"/>
  <c r="D1374" i="1"/>
  <c r="Q1374" i="1" s="1"/>
  <c r="D1373" i="1"/>
  <c r="N1373" i="1" s="1"/>
  <c r="D1372" i="1"/>
  <c r="Q1372" i="1" s="1"/>
  <c r="D1371" i="1"/>
  <c r="N1371" i="1" s="1"/>
  <c r="D1370" i="1"/>
  <c r="Q1370" i="1" s="1"/>
  <c r="D1369" i="1"/>
  <c r="N1369" i="1" s="1"/>
  <c r="D1368" i="1"/>
  <c r="Q1368" i="1" s="1"/>
  <c r="D1367" i="1"/>
  <c r="N1367" i="1" s="1"/>
  <c r="D1366" i="1"/>
  <c r="Q1366" i="1" s="1"/>
  <c r="D1365" i="1"/>
  <c r="N1365" i="1" s="1"/>
  <c r="D1364" i="1"/>
  <c r="Q1364" i="1" s="1"/>
  <c r="D1363" i="1"/>
  <c r="N1363" i="1" s="1"/>
  <c r="D1362" i="1"/>
  <c r="Q1362" i="1" s="1"/>
  <c r="D1361" i="1"/>
  <c r="N1361" i="1" s="1"/>
  <c r="D1360" i="1"/>
  <c r="Q1360" i="1" s="1"/>
  <c r="D1359" i="1"/>
  <c r="N1359" i="1" s="1"/>
  <c r="D1358" i="1"/>
  <c r="Q1358" i="1" s="1"/>
  <c r="D1357" i="1"/>
  <c r="N1357" i="1" s="1"/>
  <c r="D1356" i="1"/>
  <c r="Q1356" i="1" s="1"/>
  <c r="D1355" i="1"/>
  <c r="N1355" i="1" s="1"/>
  <c r="D1354" i="1"/>
  <c r="Q1354" i="1" s="1"/>
  <c r="D1353" i="1"/>
  <c r="N1353" i="1" s="1"/>
  <c r="D1352" i="1"/>
  <c r="Q1352" i="1" s="1"/>
  <c r="D1351" i="1"/>
  <c r="N1351" i="1" s="1"/>
  <c r="D1350" i="1"/>
  <c r="Q1350" i="1" s="1"/>
  <c r="D1349" i="1"/>
  <c r="N1349" i="1" s="1"/>
  <c r="D1348" i="1"/>
  <c r="Q1348" i="1" s="1"/>
  <c r="D1347" i="1"/>
  <c r="N1347" i="1" s="1"/>
  <c r="D1346" i="1"/>
  <c r="Q1346" i="1" s="1"/>
  <c r="D1345" i="1"/>
  <c r="N1345" i="1" s="1"/>
  <c r="D1344" i="1"/>
  <c r="Q1344" i="1" s="1"/>
  <c r="D1343" i="1"/>
  <c r="N1343" i="1" s="1"/>
  <c r="D1342" i="1"/>
  <c r="Q1342" i="1" s="1"/>
  <c r="D1341" i="1"/>
  <c r="N1341" i="1" s="1"/>
  <c r="D1340" i="1"/>
  <c r="Q1340" i="1" s="1"/>
  <c r="D1339" i="1"/>
  <c r="N1339" i="1" s="1"/>
  <c r="D1338" i="1"/>
  <c r="Q1338" i="1" s="1"/>
  <c r="D1337" i="1"/>
  <c r="N1337" i="1" s="1"/>
  <c r="D1336" i="1"/>
  <c r="Q1336" i="1" s="1"/>
  <c r="D1335" i="1"/>
  <c r="N1335" i="1" s="1"/>
  <c r="D1334" i="1"/>
  <c r="Q1334" i="1" s="1"/>
  <c r="D1333" i="1"/>
  <c r="N1333" i="1" s="1"/>
  <c r="D1332" i="1"/>
  <c r="Q1332" i="1" s="1"/>
  <c r="D1331" i="1"/>
  <c r="N1331" i="1" s="1"/>
  <c r="D1330" i="1"/>
  <c r="Q1330" i="1" s="1"/>
  <c r="D1329" i="1"/>
  <c r="N1329" i="1" s="1"/>
  <c r="D1328" i="1"/>
  <c r="Q1328" i="1" s="1"/>
  <c r="D1327" i="1"/>
  <c r="N1327" i="1" s="1"/>
  <c r="D1326" i="1"/>
  <c r="Q1326" i="1" s="1"/>
  <c r="D1325" i="1"/>
  <c r="N1325" i="1" s="1"/>
  <c r="D1324" i="1"/>
  <c r="Q1324" i="1" s="1"/>
  <c r="D1323" i="1"/>
  <c r="N1323" i="1" s="1"/>
  <c r="D1322" i="1"/>
  <c r="Q1322" i="1" s="1"/>
  <c r="D1321" i="1"/>
  <c r="N1321" i="1" s="1"/>
  <c r="D1320" i="1"/>
  <c r="Q1320" i="1" s="1"/>
  <c r="D1319" i="1"/>
  <c r="N1319" i="1" s="1"/>
  <c r="D1318" i="1"/>
  <c r="Q1318" i="1" s="1"/>
  <c r="D1317" i="1"/>
  <c r="N1317" i="1" s="1"/>
  <c r="D1316" i="1"/>
  <c r="Q1316" i="1" s="1"/>
  <c r="D1315" i="1"/>
  <c r="N1315" i="1" s="1"/>
  <c r="D1314" i="1"/>
  <c r="Q1314" i="1" s="1"/>
  <c r="D1313" i="1"/>
  <c r="N1313" i="1" s="1"/>
  <c r="D1312" i="1"/>
  <c r="Q1312" i="1" s="1"/>
  <c r="D1311" i="1"/>
  <c r="N1311" i="1" s="1"/>
  <c r="D1310" i="1"/>
  <c r="Q1310" i="1" s="1"/>
  <c r="D1309" i="1"/>
  <c r="N1309" i="1" s="1"/>
  <c r="D1308" i="1"/>
  <c r="Q1308" i="1" s="1"/>
  <c r="D1307" i="1"/>
  <c r="N1307" i="1" s="1"/>
  <c r="D1306" i="1"/>
  <c r="Q1306" i="1" s="1"/>
  <c r="D1305" i="1"/>
  <c r="N1305" i="1" s="1"/>
  <c r="D1304" i="1"/>
  <c r="Q1304" i="1" s="1"/>
  <c r="D1303" i="1"/>
  <c r="N1303" i="1" s="1"/>
  <c r="D1302" i="1"/>
  <c r="Q1302" i="1" s="1"/>
  <c r="D1301" i="1"/>
  <c r="N1301" i="1" s="1"/>
  <c r="D1300" i="1"/>
  <c r="Q1300" i="1" s="1"/>
  <c r="D1299" i="1"/>
  <c r="N1299" i="1" s="1"/>
  <c r="D1298" i="1"/>
  <c r="Q1298" i="1" s="1"/>
  <c r="D1297" i="1"/>
  <c r="N1297" i="1" s="1"/>
  <c r="D1296" i="1"/>
  <c r="Q1296" i="1" s="1"/>
  <c r="D1295" i="1"/>
  <c r="N1295" i="1" s="1"/>
  <c r="D1294" i="1"/>
  <c r="Q1294" i="1" s="1"/>
  <c r="D1293" i="1"/>
  <c r="N1293" i="1" s="1"/>
  <c r="D1292" i="1"/>
  <c r="Q1292" i="1" s="1"/>
  <c r="D1291" i="1"/>
  <c r="N1291" i="1" s="1"/>
  <c r="D1290" i="1"/>
  <c r="Q1290" i="1" s="1"/>
  <c r="D1289" i="1"/>
  <c r="N1289" i="1" s="1"/>
  <c r="D1288" i="1"/>
  <c r="Q1288" i="1" s="1"/>
  <c r="D1287" i="1"/>
  <c r="N1287" i="1" s="1"/>
  <c r="D1286" i="1"/>
  <c r="Q1286" i="1" s="1"/>
  <c r="D1285" i="1"/>
  <c r="N1285" i="1" s="1"/>
  <c r="D1284" i="1"/>
  <c r="Q1284" i="1" s="1"/>
  <c r="D1283" i="1"/>
  <c r="N1283" i="1" s="1"/>
  <c r="D1282" i="1"/>
  <c r="Q1282" i="1" s="1"/>
  <c r="D1281" i="1"/>
  <c r="N1281" i="1" s="1"/>
  <c r="D1280" i="1"/>
  <c r="Q1280" i="1" s="1"/>
  <c r="D1279" i="1"/>
  <c r="N1279" i="1" s="1"/>
  <c r="D1278" i="1"/>
  <c r="Q1278" i="1" s="1"/>
  <c r="D1277" i="1"/>
  <c r="N1277" i="1" s="1"/>
  <c r="D1276" i="1"/>
  <c r="Q1276" i="1" s="1"/>
  <c r="D1275" i="1"/>
  <c r="N1275" i="1" s="1"/>
  <c r="D1274" i="1"/>
  <c r="Q1274" i="1" s="1"/>
  <c r="D1273" i="1"/>
  <c r="N1273" i="1" s="1"/>
  <c r="D1272" i="1"/>
  <c r="Q1272" i="1" s="1"/>
  <c r="D1271" i="1"/>
  <c r="N1271" i="1" s="1"/>
  <c r="D1270" i="1"/>
  <c r="Q1270" i="1" s="1"/>
  <c r="D1269" i="1"/>
  <c r="N1269" i="1" s="1"/>
  <c r="D1268" i="1"/>
  <c r="G1268" i="1" s="1"/>
  <c r="D1267" i="1"/>
  <c r="N1267" i="1" s="1"/>
  <c r="D1266" i="1"/>
  <c r="G1266" i="1" s="1"/>
  <c r="D1265" i="1"/>
  <c r="N1265" i="1" s="1"/>
  <c r="D1264" i="1"/>
  <c r="G1264" i="1" s="1"/>
  <c r="D1263" i="1"/>
  <c r="N1263" i="1" s="1"/>
  <c r="D1262" i="1"/>
  <c r="G1262" i="1" s="1"/>
  <c r="D1261" i="1"/>
  <c r="N1261" i="1" s="1"/>
  <c r="D1260" i="1"/>
  <c r="G1260" i="1" s="1"/>
  <c r="D1259" i="1"/>
  <c r="N1259" i="1" s="1"/>
  <c r="D1258" i="1"/>
  <c r="G1258" i="1" s="1"/>
  <c r="D1257" i="1"/>
  <c r="N1257" i="1" s="1"/>
  <c r="D1256" i="1"/>
  <c r="G1256" i="1" s="1"/>
  <c r="D1255" i="1"/>
  <c r="N1255" i="1" s="1"/>
  <c r="D1254" i="1"/>
  <c r="G1254" i="1" s="1"/>
  <c r="D1253" i="1"/>
  <c r="N1253" i="1" s="1"/>
  <c r="D1252" i="1"/>
  <c r="G1252" i="1" s="1"/>
  <c r="D1251" i="1"/>
  <c r="N1251" i="1" s="1"/>
  <c r="D1250" i="1"/>
  <c r="G1250" i="1" s="1"/>
  <c r="D1249" i="1"/>
  <c r="N1249" i="1" s="1"/>
  <c r="D1248" i="1"/>
  <c r="G1248" i="1" s="1"/>
  <c r="D1247" i="1"/>
  <c r="N1247" i="1" s="1"/>
  <c r="D1246" i="1"/>
  <c r="G1246" i="1" s="1"/>
  <c r="D1245" i="1"/>
  <c r="N1245" i="1" s="1"/>
  <c r="D1244" i="1"/>
  <c r="G1244" i="1" s="1"/>
  <c r="D1243" i="1"/>
  <c r="N1243" i="1" s="1"/>
  <c r="D1242" i="1"/>
  <c r="G1242" i="1" s="1"/>
  <c r="D1241" i="1"/>
  <c r="N1241" i="1" s="1"/>
  <c r="D1240" i="1"/>
  <c r="G1240" i="1" s="1"/>
  <c r="D1239" i="1"/>
  <c r="N1239" i="1" s="1"/>
  <c r="D1238" i="1"/>
  <c r="G1238" i="1" s="1"/>
  <c r="D1237" i="1"/>
  <c r="N1237" i="1" s="1"/>
  <c r="D1236" i="1"/>
  <c r="G1236" i="1" s="1"/>
  <c r="D1235" i="1"/>
  <c r="N1235" i="1" s="1"/>
  <c r="D1234" i="1"/>
  <c r="G1234" i="1" s="1"/>
  <c r="D1233" i="1"/>
  <c r="N1233" i="1" s="1"/>
  <c r="D1232" i="1"/>
  <c r="G1232" i="1" s="1"/>
  <c r="D1231" i="1"/>
  <c r="N1231" i="1" s="1"/>
  <c r="D1230" i="1"/>
  <c r="G1230" i="1" s="1"/>
  <c r="D1229" i="1"/>
  <c r="N1229" i="1" s="1"/>
  <c r="D1228" i="1"/>
  <c r="G1228" i="1" s="1"/>
  <c r="D1227" i="1"/>
  <c r="N1227" i="1" s="1"/>
  <c r="D1226" i="1"/>
  <c r="G1226" i="1" s="1"/>
  <c r="D1225" i="1"/>
  <c r="N1225" i="1" s="1"/>
  <c r="D1224" i="1"/>
  <c r="G1224" i="1" s="1"/>
  <c r="D1223" i="1"/>
  <c r="N1223" i="1" s="1"/>
  <c r="D1222" i="1"/>
  <c r="G1222" i="1" s="1"/>
  <c r="D1221" i="1"/>
  <c r="N1221" i="1" s="1"/>
  <c r="D1220" i="1"/>
  <c r="G1220" i="1" s="1"/>
  <c r="D1219" i="1"/>
  <c r="N1219" i="1" s="1"/>
  <c r="D1218" i="1"/>
  <c r="G1218" i="1" s="1"/>
  <c r="D1217" i="1"/>
  <c r="N1217" i="1" s="1"/>
  <c r="D1216" i="1"/>
  <c r="D1215" i="1"/>
  <c r="N1215" i="1" s="1"/>
  <c r="D1214" i="1"/>
  <c r="Q1214" i="1" s="1"/>
  <c r="D1213" i="1"/>
  <c r="D1212" i="1"/>
  <c r="Q1212" i="1" s="1"/>
  <c r="D1211" i="1"/>
  <c r="D1210" i="1"/>
  <c r="Q1210" i="1" s="1"/>
  <c r="D1209" i="1"/>
  <c r="D1208" i="1"/>
  <c r="Q1208" i="1" s="1"/>
  <c r="D1207" i="1"/>
  <c r="D1206" i="1"/>
  <c r="Q1206" i="1" s="1"/>
  <c r="D1205" i="1"/>
  <c r="D1204" i="1"/>
  <c r="Q1204" i="1" s="1"/>
  <c r="D1203" i="1"/>
  <c r="D1202" i="1"/>
  <c r="Q1202" i="1" s="1"/>
  <c r="D1201" i="1"/>
  <c r="D1200" i="1"/>
  <c r="Q1200" i="1" s="1"/>
  <c r="D1199" i="1"/>
  <c r="D1198" i="1"/>
  <c r="Q1198" i="1" s="1"/>
  <c r="D1197" i="1"/>
  <c r="D1196" i="1"/>
  <c r="Q1196" i="1" s="1"/>
  <c r="D1195" i="1"/>
  <c r="D1194" i="1"/>
  <c r="Q1194" i="1" s="1"/>
  <c r="D1193" i="1"/>
  <c r="D1192" i="1"/>
  <c r="Q1192" i="1" s="1"/>
  <c r="D1191" i="1"/>
  <c r="I1191" i="1" s="1"/>
  <c r="D1190" i="1"/>
  <c r="Q1190" i="1" s="1"/>
  <c r="D1189" i="1"/>
  <c r="D1188" i="1"/>
  <c r="Q1188" i="1" s="1"/>
  <c r="D1187" i="1"/>
  <c r="D1186" i="1"/>
  <c r="Q1186" i="1" s="1"/>
  <c r="D1185" i="1"/>
  <c r="D1184" i="1"/>
  <c r="Q1184" i="1" s="1"/>
  <c r="D1183" i="1"/>
  <c r="D1182" i="1"/>
  <c r="Q1182" i="1" s="1"/>
  <c r="D1181" i="1"/>
  <c r="D1180" i="1"/>
  <c r="Q1180" i="1" s="1"/>
  <c r="D1179" i="1"/>
  <c r="D1178" i="1"/>
  <c r="Q1178" i="1" s="1"/>
  <c r="D1177" i="1"/>
  <c r="D1176" i="1"/>
  <c r="Q1176" i="1" s="1"/>
  <c r="D1175" i="1"/>
  <c r="D1174" i="1"/>
  <c r="Q1174" i="1" s="1"/>
  <c r="D1173" i="1"/>
  <c r="D1172" i="1"/>
  <c r="Q1172" i="1" s="1"/>
  <c r="D1171" i="1"/>
  <c r="D1170" i="1"/>
  <c r="Q1170" i="1" s="1"/>
  <c r="D1169" i="1"/>
  <c r="D1168" i="1"/>
  <c r="Q1168" i="1" s="1"/>
  <c r="D1167" i="1"/>
  <c r="G1167" i="1" s="1"/>
  <c r="D1166" i="1"/>
  <c r="Q1166" i="1" s="1"/>
  <c r="D1165" i="1"/>
  <c r="D1164" i="1"/>
  <c r="Q1164" i="1" s="1"/>
  <c r="D1163" i="1"/>
  <c r="D1162" i="1"/>
  <c r="Q1162" i="1" s="1"/>
  <c r="D1161" i="1"/>
  <c r="D1160" i="1"/>
  <c r="Q1160" i="1" s="1"/>
  <c r="D1159" i="1"/>
  <c r="D1158" i="1"/>
  <c r="Q1158" i="1" s="1"/>
  <c r="D1157" i="1"/>
  <c r="D1156" i="1"/>
  <c r="Q1156" i="1" s="1"/>
  <c r="D1155" i="1"/>
  <c r="D1154" i="1"/>
  <c r="Q1154" i="1" s="1"/>
  <c r="D1153" i="1"/>
  <c r="D1152" i="1"/>
  <c r="Q1152" i="1" s="1"/>
  <c r="D1151" i="1"/>
  <c r="D1150" i="1"/>
  <c r="Q1150" i="1" s="1"/>
  <c r="D1149" i="1"/>
  <c r="D1148" i="1"/>
  <c r="Q1148" i="1" s="1"/>
  <c r="D1147" i="1"/>
  <c r="D1146" i="1"/>
  <c r="Q1146" i="1" s="1"/>
  <c r="D1145" i="1"/>
  <c r="D1144" i="1"/>
  <c r="Q1144" i="1" s="1"/>
  <c r="D1143" i="1"/>
  <c r="D1142" i="1"/>
  <c r="Q1142" i="1" s="1"/>
  <c r="D1141" i="1"/>
  <c r="D1140" i="1"/>
  <c r="Q1140" i="1" s="1"/>
  <c r="D1139" i="1"/>
  <c r="D1138" i="1"/>
  <c r="Q1138" i="1" s="1"/>
  <c r="D1137" i="1"/>
  <c r="D1136" i="1"/>
  <c r="Q1136" i="1" s="1"/>
  <c r="D1135" i="1"/>
  <c r="D1134" i="1"/>
  <c r="Q1134" i="1" s="1"/>
  <c r="D1133" i="1"/>
  <c r="D1132" i="1"/>
  <c r="Q1132" i="1" s="1"/>
  <c r="D1131" i="1"/>
  <c r="D1130" i="1"/>
  <c r="Q1130" i="1" s="1"/>
  <c r="D1129" i="1"/>
  <c r="D1128" i="1"/>
  <c r="Q1128" i="1" s="1"/>
  <c r="D1127" i="1"/>
  <c r="D1126" i="1"/>
  <c r="Q1126" i="1" s="1"/>
  <c r="D1125" i="1"/>
  <c r="D1124" i="1"/>
  <c r="Q1124" i="1" s="1"/>
  <c r="D1123" i="1"/>
  <c r="D1122" i="1"/>
  <c r="Q1122" i="1" s="1"/>
  <c r="D1121" i="1"/>
  <c r="D1120" i="1"/>
  <c r="Q1120" i="1" s="1"/>
  <c r="D1119" i="1"/>
  <c r="D1118" i="1"/>
  <c r="Q1118" i="1" s="1"/>
  <c r="D1117" i="1"/>
  <c r="D1116" i="1"/>
  <c r="Q1116" i="1" s="1"/>
  <c r="D1115" i="1"/>
  <c r="D1114" i="1"/>
  <c r="Q1114" i="1" s="1"/>
  <c r="D1113" i="1"/>
  <c r="D1112" i="1"/>
  <c r="Q1112" i="1" s="1"/>
  <c r="D1111" i="1"/>
  <c r="D1110" i="1"/>
  <c r="Q1110" i="1" s="1"/>
  <c r="D1109" i="1"/>
  <c r="D1108" i="1"/>
  <c r="Q1108" i="1" s="1"/>
  <c r="D1107" i="1"/>
  <c r="D1106" i="1"/>
  <c r="Q1106" i="1" s="1"/>
  <c r="D1105" i="1"/>
  <c r="D1104" i="1"/>
  <c r="Q1104" i="1" s="1"/>
  <c r="D1103" i="1"/>
  <c r="D1102" i="1"/>
  <c r="Q1102" i="1" s="1"/>
  <c r="D1101" i="1"/>
  <c r="D1100" i="1"/>
  <c r="Q1100" i="1" s="1"/>
  <c r="D1099" i="1"/>
  <c r="D1098" i="1"/>
  <c r="Q1098" i="1" s="1"/>
  <c r="D1097" i="1"/>
  <c r="D1096" i="1"/>
  <c r="Q1096" i="1" s="1"/>
  <c r="D1095" i="1"/>
  <c r="D1094" i="1"/>
  <c r="Q1094" i="1" s="1"/>
  <c r="D1093" i="1"/>
  <c r="D1092" i="1"/>
  <c r="Q1092" i="1" s="1"/>
  <c r="D1091" i="1"/>
  <c r="D1090" i="1"/>
  <c r="Q1090" i="1" s="1"/>
  <c r="D1089" i="1"/>
  <c r="D1088" i="1"/>
  <c r="Q1088" i="1" s="1"/>
  <c r="D1087" i="1"/>
  <c r="D1086" i="1"/>
  <c r="Q1086" i="1" s="1"/>
  <c r="D1085" i="1"/>
  <c r="D1084" i="1"/>
  <c r="Q1084" i="1" s="1"/>
  <c r="D1083" i="1"/>
  <c r="D1082" i="1"/>
  <c r="Q1082" i="1" s="1"/>
  <c r="D1081" i="1"/>
  <c r="D1080" i="1"/>
  <c r="Q1080" i="1" s="1"/>
  <c r="D1079" i="1"/>
  <c r="D1078" i="1"/>
  <c r="Q1078" i="1" s="1"/>
  <c r="D1077" i="1"/>
  <c r="D1076" i="1"/>
  <c r="Q1076" i="1" s="1"/>
  <c r="D1075" i="1"/>
  <c r="D1074" i="1"/>
  <c r="Q1074" i="1" s="1"/>
  <c r="D1073" i="1"/>
  <c r="D1072" i="1"/>
  <c r="Q1072" i="1" s="1"/>
  <c r="D1071" i="1"/>
  <c r="D1070" i="1"/>
  <c r="Q1070" i="1" s="1"/>
  <c r="D1069" i="1"/>
  <c r="D1068" i="1"/>
  <c r="Q1068" i="1" s="1"/>
  <c r="D1067" i="1"/>
  <c r="D1066" i="1"/>
  <c r="Q1066" i="1" s="1"/>
  <c r="D1065" i="1"/>
  <c r="D1064" i="1"/>
  <c r="Q1064" i="1" s="1"/>
  <c r="D1063" i="1"/>
  <c r="D1062" i="1"/>
  <c r="N1062" i="1" s="1"/>
  <c r="D1061" i="1"/>
  <c r="D1060" i="1"/>
  <c r="Q1060" i="1" s="1"/>
  <c r="D1059" i="1"/>
  <c r="D1058" i="1"/>
  <c r="Q1058" i="1" s="1"/>
  <c r="D1057" i="1"/>
  <c r="D1056" i="1"/>
  <c r="Q1056" i="1" s="1"/>
  <c r="D1055" i="1"/>
  <c r="D1054" i="1"/>
  <c r="Q1054" i="1" s="1"/>
  <c r="D1053" i="1"/>
  <c r="D1052" i="1"/>
  <c r="Q1052" i="1" s="1"/>
  <c r="D1051" i="1"/>
  <c r="D1050" i="1"/>
  <c r="Q1050" i="1" s="1"/>
  <c r="D1049" i="1"/>
  <c r="D1048" i="1"/>
  <c r="Q1048" i="1" s="1"/>
  <c r="D1047" i="1"/>
  <c r="D1046" i="1"/>
  <c r="Q1046" i="1" s="1"/>
  <c r="D1045" i="1"/>
  <c r="D1044" i="1"/>
  <c r="Q1044" i="1" s="1"/>
  <c r="D1043" i="1"/>
  <c r="D1042" i="1"/>
  <c r="Q1042" i="1" s="1"/>
  <c r="D1041" i="1"/>
  <c r="D1040" i="1"/>
  <c r="Q1040" i="1" s="1"/>
  <c r="D1039" i="1"/>
  <c r="D1038" i="1"/>
  <c r="Q1038" i="1" s="1"/>
  <c r="D1037" i="1"/>
  <c r="D1036" i="1"/>
  <c r="Q1036" i="1" s="1"/>
  <c r="D1035" i="1"/>
  <c r="D1034" i="1"/>
  <c r="Q1034" i="1" s="1"/>
  <c r="D1033" i="1"/>
  <c r="D1032" i="1"/>
  <c r="Q1032" i="1" s="1"/>
  <c r="D1031" i="1"/>
  <c r="D1030" i="1"/>
  <c r="D1029" i="1"/>
  <c r="Q1029" i="1" s="1"/>
  <c r="D1028" i="1"/>
  <c r="N1028" i="1" s="1"/>
  <c r="D1027" i="1"/>
  <c r="Q1027" i="1" s="1"/>
  <c r="D1026" i="1"/>
  <c r="N1026" i="1" s="1"/>
  <c r="D1025" i="1"/>
  <c r="Q1025" i="1" s="1"/>
  <c r="D1024" i="1"/>
  <c r="N1024" i="1" s="1"/>
  <c r="D1023" i="1"/>
  <c r="Q1023" i="1" s="1"/>
  <c r="D1022" i="1"/>
  <c r="N1022" i="1" s="1"/>
  <c r="D1021" i="1"/>
  <c r="Q1021" i="1" s="1"/>
  <c r="D1020" i="1"/>
  <c r="N1020" i="1" s="1"/>
  <c r="D1019" i="1"/>
  <c r="Q1019" i="1" s="1"/>
  <c r="D1018" i="1"/>
  <c r="N1018" i="1" s="1"/>
  <c r="D1017" i="1"/>
  <c r="Q1017" i="1" s="1"/>
  <c r="D1016" i="1"/>
  <c r="N1016" i="1" s="1"/>
  <c r="D1015" i="1"/>
  <c r="Q1015" i="1" s="1"/>
  <c r="D1014" i="1"/>
  <c r="N1014" i="1" s="1"/>
  <c r="D1013" i="1"/>
  <c r="Q1013" i="1" s="1"/>
  <c r="D1012" i="1"/>
  <c r="N1012" i="1" s="1"/>
  <c r="D1011" i="1"/>
  <c r="Q1011" i="1" s="1"/>
  <c r="D1010" i="1"/>
  <c r="N1010" i="1" s="1"/>
  <c r="D1009" i="1"/>
  <c r="Q1009" i="1" s="1"/>
  <c r="D1008" i="1"/>
  <c r="N1008" i="1" s="1"/>
  <c r="D1007" i="1"/>
  <c r="Q1007" i="1" s="1"/>
  <c r="D1006" i="1"/>
  <c r="N1006" i="1" s="1"/>
  <c r="D1005" i="1"/>
  <c r="Q1005" i="1" s="1"/>
  <c r="D1004" i="1"/>
  <c r="N1004" i="1" s="1"/>
  <c r="D1003" i="1"/>
  <c r="Q1003" i="1" s="1"/>
  <c r="D1002" i="1"/>
  <c r="N1002" i="1" s="1"/>
  <c r="D1001" i="1"/>
  <c r="Q1001" i="1" s="1"/>
  <c r="D1000" i="1"/>
  <c r="N1000" i="1" s="1"/>
  <c r="D999" i="1"/>
  <c r="Q999" i="1" s="1"/>
  <c r="D998" i="1"/>
  <c r="N998" i="1" s="1"/>
  <c r="D997" i="1"/>
  <c r="Q997" i="1" s="1"/>
  <c r="D996" i="1"/>
  <c r="N996" i="1" s="1"/>
  <c r="D995" i="1"/>
  <c r="Q995" i="1" s="1"/>
  <c r="D994" i="1"/>
  <c r="N994" i="1" s="1"/>
  <c r="D993" i="1"/>
  <c r="Q993" i="1" s="1"/>
  <c r="D992" i="1"/>
  <c r="N992" i="1" s="1"/>
  <c r="D991" i="1"/>
  <c r="D990" i="1"/>
  <c r="N990" i="1" s="1"/>
  <c r="D989" i="1"/>
  <c r="Q989" i="1" s="1"/>
  <c r="D988" i="1"/>
  <c r="N988" i="1" s="1"/>
  <c r="D987" i="1"/>
  <c r="D986" i="1"/>
  <c r="N986" i="1" s="1"/>
  <c r="D985" i="1"/>
  <c r="Q985" i="1" s="1"/>
  <c r="D984" i="1"/>
  <c r="N984" i="1" s="1"/>
  <c r="D983" i="1"/>
  <c r="D982" i="1"/>
  <c r="N982" i="1" s="1"/>
  <c r="D981" i="1"/>
  <c r="Q981" i="1" s="1"/>
  <c r="D980" i="1"/>
  <c r="N980" i="1" s="1"/>
  <c r="D979" i="1"/>
  <c r="D978" i="1"/>
  <c r="N978" i="1" s="1"/>
  <c r="D977" i="1"/>
  <c r="Q977" i="1" s="1"/>
  <c r="D976" i="1"/>
  <c r="N976" i="1" s="1"/>
  <c r="D975" i="1"/>
  <c r="D974" i="1"/>
  <c r="N974" i="1" s="1"/>
  <c r="D973" i="1"/>
  <c r="Q973" i="1" s="1"/>
  <c r="D972" i="1"/>
  <c r="N972" i="1" s="1"/>
  <c r="D971" i="1"/>
  <c r="D970" i="1"/>
  <c r="N970" i="1" s="1"/>
  <c r="D969" i="1"/>
  <c r="Q969" i="1" s="1"/>
  <c r="D968" i="1"/>
  <c r="N968" i="1" s="1"/>
  <c r="D967" i="1"/>
  <c r="D966" i="1"/>
  <c r="N966" i="1" s="1"/>
  <c r="D965" i="1"/>
  <c r="Q965" i="1" s="1"/>
  <c r="D964" i="1"/>
  <c r="N964" i="1" s="1"/>
  <c r="D963" i="1"/>
  <c r="D962" i="1"/>
  <c r="N962" i="1" s="1"/>
  <c r="D961" i="1"/>
  <c r="Q961" i="1" s="1"/>
  <c r="D960" i="1"/>
  <c r="N960" i="1" s="1"/>
  <c r="D959" i="1"/>
  <c r="D958" i="1"/>
  <c r="N958" i="1" s="1"/>
  <c r="D957" i="1"/>
  <c r="Q957" i="1" s="1"/>
  <c r="D956" i="1"/>
  <c r="N956" i="1" s="1"/>
  <c r="D955" i="1"/>
  <c r="D954" i="1"/>
  <c r="N954" i="1" s="1"/>
  <c r="D953" i="1"/>
  <c r="Q953" i="1" s="1"/>
  <c r="D952" i="1"/>
  <c r="N952" i="1" s="1"/>
  <c r="D951" i="1"/>
  <c r="D950" i="1"/>
  <c r="N950" i="1" s="1"/>
  <c r="D949" i="1"/>
  <c r="Q949" i="1" s="1"/>
  <c r="D948" i="1"/>
  <c r="N948" i="1" s="1"/>
  <c r="D947" i="1"/>
  <c r="D946" i="1"/>
  <c r="N946" i="1" s="1"/>
  <c r="D945" i="1"/>
  <c r="Q945" i="1" s="1"/>
  <c r="D944" i="1"/>
  <c r="N944" i="1" s="1"/>
  <c r="D943" i="1"/>
  <c r="D942" i="1"/>
  <c r="N942" i="1" s="1"/>
  <c r="D941" i="1"/>
  <c r="Q941" i="1" s="1"/>
  <c r="D940" i="1"/>
  <c r="N940" i="1" s="1"/>
  <c r="D939" i="1"/>
  <c r="D938" i="1"/>
  <c r="N938" i="1" s="1"/>
  <c r="D937" i="1"/>
  <c r="Q937" i="1" s="1"/>
  <c r="D936" i="1"/>
  <c r="N936" i="1" s="1"/>
  <c r="D935" i="1"/>
  <c r="D934" i="1"/>
  <c r="N934" i="1" s="1"/>
  <c r="D933" i="1"/>
  <c r="Q933" i="1" s="1"/>
  <c r="D932" i="1"/>
  <c r="N932" i="1" s="1"/>
  <c r="D931" i="1"/>
  <c r="D930" i="1"/>
  <c r="N930" i="1" s="1"/>
  <c r="D929" i="1"/>
  <c r="Q929" i="1" s="1"/>
  <c r="D928" i="1"/>
  <c r="N928" i="1" s="1"/>
  <c r="D927" i="1"/>
  <c r="D926" i="1"/>
  <c r="N926" i="1" s="1"/>
  <c r="D925" i="1"/>
  <c r="Q925" i="1" s="1"/>
  <c r="D924" i="1"/>
  <c r="N924" i="1" s="1"/>
  <c r="D923" i="1"/>
  <c r="D922" i="1"/>
  <c r="N922" i="1" s="1"/>
  <c r="D921" i="1"/>
  <c r="Q921" i="1" s="1"/>
  <c r="D920" i="1"/>
  <c r="N920" i="1" s="1"/>
  <c r="D919" i="1"/>
  <c r="D918" i="1"/>
  <c r="N918" i="1" s="1"/>
  <c r="D917" i="1"/>
  <c r="Q917" i="1" s="1"/>
  <c r="D916" i="1"/>
  <c r="N916" i="1" s="1"/>
  <c r="D915" i="1"/>
  <c r="D914" i="1"/>
  <c r="N914" i="1" s="1"/>
  <c r="D913" i="1"/>
  <c r="Q913" i="1" s="1"/>
  <c r="D912" i="1"/>
  <c r="N912" i="1" s="1"/>
  <c r="D911" i="1"/>
  <c r="D910" i="1"/>
  <c r="N910" i="1" s="1"/>
  <c r="D909" i="1"/>
  <c r="D908" i="1"/>
  <c r="N908" i="1" s="1"/>
  <c r="D907" i="1"/>
  <c r="Q907" i="1" s="1"/>
  <c r="D906" i="1"/>
  <c r="N906" i="1" s="1"/>
  <c r="D905" i="1"/>
  <c r="Q905" i="1" s="1"/>
  <c r="D904" i="1"/>
  <c r="N904" i="1" s="1"/>
  <c r="D903" i="1"/>
  <c r="Q903" i="1" s="1"/>
  <c r="D902" i="1"/>
  <c r="N902" i="1" s="1"/>
  <c r="D901" i="1"/>
  <c r="Q901" i="1" s="1"/>
  <c r="D900" i="1"/>
  <c r="N900" i="1" s="1"/>
  <c r="D899" i="1"/>
  <c r="Q899" i="1" s="1"/>
  <c r="D898" i="1"/>
  <c r="N898" i="1" s="1"/>
  <c r="D897" i="1"/>
  <c r="Q897" i="1" s="1"/>
  <c r="D896" i="1"/>
  <c r="N896" i="1" s="1"/>
  <c r="D895" i="1"/>
  <c r="Q895" i="1" s="1"/>
  <c r="D894" i="1"/>
  <c r="N894" i="1" s="1"/>
  <c r="D893" i="1"/>
  <c r="Q893" i="1" s="1"/>
  <c r="D892" i="1"/>
  <c r="N892" i="1" s="1"/>
  <c r="D891" i="1"/>
  <c r="Q891" i="1" s="1"/>
  <c r="D890" i="1"/>
  <c r="N890" i="1" s="1"/>
  <c r="D889" i="1"/>
  <c r="Q889" i="1" s="1"/>
  <c r="D888" i="1"/>
  <c r="N888" i="1" s="1"/>
  <c r="D887" i="1"/>
  <c r="Q887" i="1" s="1"/>
  <c r="D886" i="1"/>
  <c r="N886" i="1" s="1"/>
  <c r="D885" i="1"/>
  <c r="Q885" i="1" s="1"/>
  <c r="D884" i="1"/>
  <c r="N884" i="1" s="1"/>
  <c r="D883" i="1"/>
  <c r="Q883" i="1" s="1"/>
  <c r="D882" i="1"/>
  <c r="N882" i="1" s="1"/>
  <c r="D881" i="1"/>
  <c r="Q881" i="1" s="1"/>
  <c r="D880" i="1"/>
  <c r="N880" i="1" s="1"/>
  <c r="D879" i="1"/>
  <c r="Q879" i="1" s="1"/>
  <c r="D878" i="1"/>
  <c r="N878" i="1" s="1"/>
  <c r="D877" i="1"/>
  <c r="Q877" i="1" s="1"/>
  <c r="D876" i="1"/>
  <c r="N876" i="1" s="1"/>
  <c r="D875" i="1"/>
  <c r="Q875" i="1" s="1"/>
  <c r="D874" i="1"/>
  <c r="N874" i="1" s="1"/>
  <c r="D873" i="1"/>
  <c r="Q873" i="1" s="1"/>
  <c r="D872" i="1"/>
  <c r="N872" i="1" s="1"/>
  <c r="D871" i="1"/>
  <c r="Q871" i="1" s="1"/>
  <c r="D870" i="1"/>
  <c r="N870" i="1" s="1"/>
  <c r="D869" i="1"/>
  <c r="Q869" i="1" s="1"/>
  <c r="D868" i="1"/>
  <c r="N868" i="1" s="1"/>
  <c r="D867" i="1"/>
  <c r="Q867" i="1" s="1"/>
  <c r="D866" i="1"/>
  <c r="N866" i="1" s="1"/>
  <c r="D865" i="1"/>
  <c r="Q865" i="1" s="1"/>
  <c r="D864" i="1"/>
  <c r="N864" i="1" s="1"/>
  <c r="D863" i="1"/>
  <c r="Q863" i="1" s="1"/>
  <c r="D862" i="1"/>
  <c r="N862" i="1" s="1"/>
  <c r="D861" i="1"/>
  <c r="Q861" i="1" s="1"/>
  <c r="D860" i="1"/>
  <c r="N860" i="1" s="1"/>
  <c r="D859" i="1"/>
  <c r="Q859" i="1" s="1"/>
  <c r="D858" i="1"/>
  <c r="N858" i="1" s="1"/>
  <c r="D857" i="1"/>
  <c r="Q857" i="1" s="1"/>
  <c r="D856" i="1"/>
  <c r="N856" i="1" s="1"/>
  <c r="D855" i="1"/>
  <c r="Q855" i="1" s="1"/>
  <c r="D854" i="1"/>
  <c r="N854" i="1" s="1"/>
  <c r="D853" i="1"/>
  <c r="Q853" i="1" s="1"/>
  <c r="D852" i="1"/>
  <c r="N852" i="1" s="1"/>
  <c r="D851" i="1"/>
  <c r="Q851" i="1" s="1"/>
  <c r="D850" i="1"/>
  <c r="N850" i="1" s="1"/>
  <c r="D849" i="1"/>
  <c r="Q849" i="1" s="1"/>
  <c r="D848" i="1"/>
  <c r="N848" i="1" s="1"/>
  <c r="D847" i="1"/>
  <c r="Q847" i="1" s="1"/>
  <c r="D846" i="1"/>
  <c r="N846" i="1" s="1"/>
  <c r="D845" i="1"/>
  <c r="Q845" i="1" s="1"/>
  <c r="D844" i="1"/>
  <c r="N844" i="1" s="1"/>
  <c r="D843" i="1"/>
  <c r="Q843" i="1" s="1"/>
  <c r="D842" i="1"/>
  <c r="N842" i="1" s="1"/>
  <c r="D841" i="1"/>
  <c r="Q841" i="1" s="1"/>
  <c r="D840" i="1"/>
  <c r="N840" i="1" s="1"/>
  <c r="D839" i="1"/>
  <c r="Q839" i="1" s="1"/>
  <c r="D838" i="1"/>
  <c r="N838" i="1" s="1"/>
  <c r="D837" i="1"/>
  <c r="Q837" i="1" s="1"/>
  <c r="D836" i="1"/>
  <c r="N836" i="1" s="1"/>
  <c r="D835" i="1"/>
  <c r="Q835" i="1" s="1"/>
  <c r="D834" i="1"/>
  <c r="N834" i="1" s="1"/>
  <c r="D833" i="1"/>
  <c r="Q833" i="1" s="1"/>
  <c r="D832" i="1"/>
  <c r="N832" i="1" s="1"/>
  <c r="D831" i="1"/>
  <c r="Q831" i="1" s="1"/>
  <c r="D830" i="1"/>
  <c r="N830" i="1" s="1"/>
  <c r="D829" i="1"/>
  <c r="Q829" i="1" s="1"/>
  <c r="D828" i="1"/>
  <c r="N828" i="1" s="1"/>
  <c r="D827" i="1"/>
  <c r="Q827" i="1" s="1"/>
  <c r="D826" i="1"/>
  <c r="N826" i="1" s="1"/>
  <c r="D825" i="1"/>
  <c r="Q825" i="1" s="1"/>
  <c r="D824" i="1"/>
  <c r="N824" i="1" s="1"/>
  <c r="D823" i="1"/>
  <c r="Q823" i="1" s="1"/>
  <c r="D822" i="1"/>
  <c r="N822" i="1" s="1"/>
  <c r="D821" i="1"/>
  <c r="Q821" i="1" s="1"/>
  <c r="D820" i="1"/>
  <c r="N820" i="1" s="1"/>
  <c r="D819" i="1"/>
  <c r="Q819" i="1" s="1"/>
  <c r="D818" i="1"/>
  <c r="N818" i="1" s="1"/>
  <c r="D817" i="1"/>
  <c r="Q817" i="1" s="1"/>
  <c r="D816" i="1"/>
  <c r="N816" i="1" s="1"/>
  <c r="D815" i="1"/>
  <c r="Q815" i="1" s="1"/>
  <c r="D814" i="1"/>
  <c r="N814" i="1" s="1"/>
  <c r="D813" i="1"/>
  <c r="Q813" i="1" s="1"/>
  <c r="D812" i="1"/>
  <c r="N812" i="1" s="1"/>
  <c r="D811" i="1"/>
  <c r="Q811" i="1" s="1"/>
  <c r="D810" i="1"/>
  <c r="N810" i="1" s="1"/>
  <c r="D809" i="1"/>
  <c r="Q809" i="1" s="1"/>
  <c r="D808" i="1"/>
  <c r="N808" i="1" s="1"/>
  <c r="D807" i="1"/>
  <c r="Q807" i="1" s="1"/>
  <c r="D806" i="1"/>
  <c r="N806" i="1" s="1"/>
  <c r="D805" i="1"/>
  <c r="Q805" i="1" s="1"/>
  <c r="D804" i="1"/>
  <c r="N804" i="1" s="1"/>
  <c r="D803" i="1"/>
  <c r="Q803" i="1" s="1"/>
  <c r="D802" i="1"/>
  <c r="N802" i="1" s="1"/>
  <c r="D801" i="1"/>
  <c r="Q801" i="1" s="1"/>
  <c r="D800" i="1"/>
  <c r="N800" i="1" s="1"/>
  <c r="D799" i="1"/>
  <c r="Q799" i="1" s="1"/>
  <c r="D798" i="1"/>
  <c r="N798" i="1" s="1"/>
  <c r="D797" i="1"/>
  <c r="Q797" i="1" s="1"/>
  <c r="D796" i="1"/>
  <c r="N796" i="1" s="1"/>
  <c r="D795" i="1"/>
  <c r="Q795" i="1" s="1"/>
  <c r="D794" i="1"/>
  <c r="N794" i="1" s="1"/>
  <c r="D793" i="1"/>
  <c r="Q793" i="1" s="1"/>
  <c r="D792" i="1"/>
  <c r="N792" i="1" s="1"/>
  <c r="D791" i="1"/>
  <c r="Q791" i="1" s="1"/>
  <c r="D790" i="1"/>
  <c r="N790" i="1" s="1"/>
  <c r="D789" i="1"/>
  <c r="Q789" i="1" s="1"/>
  <c r="D788" i="1"/>
  <c r="N788" i="1" s="1"/>
  <c r="D787" i="1"/>
  <c r="Q787" i="1" s="1"/>
  <c r="D786" i="1"/>
  <c r="N786" i="1" s="1"/>
  <c r="D785" i="1"/>
  <c r="Q785" i="1" s="1"/>
  <c r="D784" i="1"/>
  <c r="N784" i="1" s="1"/>
  <c r="D783" i="1"/>
  <c r="Q783" i="1" s="1"/>
  <c r="D782" i="1"/>
  <c r="N782" i="1" s="1"/>
  <c r="D781" i="1"/>
  <c r="Q781" i="1" s="1"/>
  <c r="D780" i="1"/>
  <c r="N780" i="1" s="1"/>
  <c r="D779" i="1"/>
  <c r="Q779" i="1" s="1"/>
  <c r="D778" i="1"/>
  <c r="N778" i="1" s="1"/>
  <c r="D777" i="1"/>
  <c r="Q777" i="1" s="1"/>
  <c r="D776" i="1"/>
  <c r="N776" i="1" s="1"/>
  <c r="D775" i="1"/>
  <c r="Q775" i="1" s="1"/>
  <c r="D774" i="1"/>
  <c r="N774" i="1" s="1"/>
  <c r="D773" i="1"/>
  <c r="Q773" i="1" s="1"/>
  <c r="D772" i="1"/>
  <c r="N772" i="1" s="1"/>
  <c r="D771" i="1"/>
  <c r="Q771" i="1" s="1"/>
  <c r="D770" i="1"/>
  <c r="N770" i="1" s="1"/>
  <c r="D769" i="1"/>
  <c r="Q769" i="1" s="1"/>
  <c r="D768" i="1"/>
  <c r="N768" i="1" s="1"/>
  <c r="D767" i="1"/>
  <c r="Q767" i="1" s="1"/>
  <c r="D766" i="1"/>
  <c r="D765" i="1"/>
  <c r="Q765" i="1" s="1"/>
  <c r="D764" i="1"/>
  <c r="D763" i="1"/>
  <c r="Q763" i="1" s="1"/>
  <c r="D762" i="1"/>
  <c r="D761" i="1"/>
  <c r="Q761" i="1" s="1"/>
  <c r="D760" i="1"/>
  <c r="D759" i="1"/>
  <c r="Q759" i="1" s="1"/>
  <c r="D758" i="1"/>
  <c r="D757" i="1"/>
  <c r="Q757" i="1" s="1"/>
  <c r="D756" i="1"/>
  <c r="D755" i="1"/>
  <c r="Q755" i="1" s="1"/>
  <c r="D754" i="1"/>
  <c r="D753" i="1"/>
  <c r="Q753" i="1" s="1"/>
  <c r="D752" i="1"/>
  <c r="D751" i="1"/>
  <c r="Q751" i="1" s="1"/>
  <c r="D750" i="1"/>
  <c r="D749" i="1"/>
  <c r="Q749" i="1" s="1"/>
  <c r="D748" i="1"/>
  <c r="D747" i="1"/>
  <c r="Q747" i="1" s="1"/>
  <c r="D746" i="1"/>
  <c r="D745" i="1"/>
  <c r="Q745" i="1" s="1"/>
  <c r="D744" i="1"/>
  <c r="D743" i="1"/>
  <c r="Q743" i="1" s="1"/>
  <c r="D742" i="1"/>
  <c r="D741" i="1"/>
  <c r="Q741" i="1" s="1"/>
  <c r="D740" i="1"/>
  <c r="D739" i="1"/>
  <c r="Q739" i="1" s="1"/>
  <c r="D738" i="1"/>
  <c r="D737" i="1"/>
  <c r="Q737" i="1" s="1"/>
  <c r="D736" i="1"/>
  <c r="D735" i="1"/>
  <c r="Q735" i="1" s="1"/>
  <c r="D734" i="1"/>
  <c r="D733" i="1"/>
  <c r="Q733" i="1" s="1"/>
  <c r="D732" i="1"/>
  <c r="D731" i="1"/>
  <c r="Q731" i="1" s="1"/>
  <c r="D730" i="1"/>
  <c r="D729" i="1"/>
  <c r="Q729" i="1" s="1"/>
  <c r="D728" i="1"/>
  <c r="D727" i="1"/>
  <c r="Q727" i="1" s="1"/>
  <c r="D726" i="1"/>
  <c r="D725" i="1"/>
  <c r="Q725" i="1" s="1"/>
  <c r="D724" i="1"/>
  <c r="D723" i="1"/>
  <c r="Q723" i="1" s="1"/>
  <c r="D722" i="1"/>
  <c r="D721" i="1"/>
  <c r="Q721" i="1" s="1"/>
  <c r="D720" i="1"/>
  <c r="D719" i="1"/>
  <c r="Q719" i="1" s="1"/>
  <c r="D718" i="1"/>
  <c r="D717" i="1"/>
  <c r="Q717" i="1" s="1"/>
  <c r="D716" i="1"/>
  <c r="D715" i="1"/>
  <c r="Q715" i="1" s="1"/>
  <c r="D714" i="1"/>
  <c r="D713" i="1"/>
  <c r="Q713" i="1" s="1"/>
  <c r="D712" i="1"/>
  <c r="D711" i="1"/>
  <c r="Q711" i="1" s="1"/>
  <c r="D710" i="1"/>
  <c r="D709" i="1"/>
  <c r="Q709" i="1" s="1"/>
  <c r="D708" i="1"/>
  <c r="D707" i="1"/>
  <c r="Q707" i="1" s="1"/>
  <c r="D706" i="1"/>
  <c r="D705" i="1"/>
  <c r="Q705" i="1" s="1"/>
  <c r="D704" i="1"/>
  <c r="D703" i="1"/>
  <c r="Q703" i="1" s="1"/>
  <c r="D702" i="1"/>
  <c r="D701" i="1"/>
  <c r="Q701" i="1" s="1"/>
  <c r="D700" i="1"/>
  <c r="D699" i="1"/>
  <c r="Q699" i="1" s="1"/>
  <c r="D698" i="1"/>
  <c r="D697" i="1"/>
  <c r="Q697" i="1" s="1"/>
  <c r="D696" i="1"/>
  <c r="D695" i="1"/>
  <c r="Q695" i="1" s="1"/>
  <c r="D694" i="1"/>
  <c r="D693" i="1"/>
  <c r="Q693" i="1" s="1"/>
  <c r="D692" i="1"/>
  <c r="D691" i="1"/>
  <c r="Q691" i="1" s="1"/>
  <c r="D690" i="1"/>
  <c r="D689" i="1"/>
  <c r="Q689" i="1" s="1"/>
  <c r="D688" i="1"/>
  <c r="D687" i="1"/>
  <c r="Q687" i="1" s="1"/>
  <c r="D686" i="1"/>
  <c r="D685" i="1"/>
  <c r="Q685" i="1" s="1"/>
  <c r="D684" i="1"/>
  <c r="D683" i="1"/>
  <c r="Q683" i="1" s="1"/>
  <c r="D682" i="1"/>
  <c r="D681" i="1"/>
  <c r="Q681" i="1" s="1"/>
  <c r="D680" i="1"/>
  <c r="D679" i="1"/>
  <c r="Q679" i="1" s="1"/>
  <c r="D678" i="1"/>
  <c r="D677" i="1"/>
  <c r="Q677" i="1" s="1"/>
  <c r="D676" i="1"/>
  <c r="D675" i="1"/>
  <c r="Q675" i="1" s="1"/>
  <c r="D674" i="1"/>
  <c r="D673" i="1"/>
  <c r="Q673" i="1" s="1"/>
  <c r="D672" i="1"/>
  <c r="D671" i="1"/>
  <c r="Q671" i="1" s="1"/>
  <c r="D670" i="1"/>
  <c r="D669" i="1"/>
  <c r="Q669" i="1" s="1"/>
  <c r="D668" i="1"/>
  <c r="D667" i="1"/>
  <c r="Q667" i="1" s="1"/>
  <c r="D666" i="1"/>
  <c r="D665" i="1"/>
  <c r="Q665" i="1" s="1"/>
  <c r="D664" i="1"/>
  <c r="D663" i="1"/>
  <c r="Q663" i="1" s="1"/>
  <c r="D662" i="1"/>
  <c r="D661" i="1"/>
  <c r="Q661" i="1" s="1"/>
  <c r="D660" i="1"/>
  <c r="D659" i="1"/>
  <c r="Q659" i="1" s="1"/>
  <c r="D658" i="1"/>
  <c r="D657" i="1"/>
  <c r="Q657" i="1" s="1"/>
  <c r="D656" i="1"/>
  <c r="D655" i="1"/>
  <c r="Q655" i="1" s="1"/>
  <c r="D654" i="1"/>
  <c r="D653" i="1"/>
  <c r="Q653" i="1" s="1"/>
  <c r="D652" i="1"/>
  <c r="D651" i="1"/>
  <c r="Q651" i="1" s="1"/>
  <c r="D650" i="1"/>
  <c r="D649" i="1"/>
  <c r="Q649" i="1" s="1"/>
  <c r="D648" i="1"/>
  <c r="D647" i="1"/>
  <c r="Q647" i="1" s="1"/>
  <c r="D646" i="1"/>
  <c r="D645" i="1"/>
  <c r="Q645" i="1" s="1"/>
  <c r="D644" i="1"/>
  <c r="D643" i="1"/>
  <c r="Q643" i="1" s="1"/>
  <c r="D642" i="1"/>
  <c r="D641" i="1"/>
  <c r="Q641" i="1" s="1"/>
  <c r="D640" i="1"/>
  <c r="D639" i="1"/>
  <c r="Q639" i="1" s="1"/>
  <c r="D638" i="1"/>
  <c r="D637" i="1"/>
  <c r="Q637" i="1" s="1"/>
  <c r="D636" i="1"/>
  <c r="D635" i="1"/>
  <c r="Q635" i="1" s="1"/>
  <c r="D634" i="1"/>
  <c r="D633" i="1"/>
  <c r="Q633" i="1" s="1"/>
  <c r="D632" i="1"/>
  <c r="D631" i="1"/>
  <c r="Q631" i="1" s="1"/>
  <c r="D630" i="1"/>
  <c r="D629" i="1"/>
  <c r="Q629" i="1" s="1"/>
  <c r="D628" i="1"/>
  <c r="D627" i="1"/>
  <c r="Q627" i="1" s="1"/>
  <c r="D626" i="1"/>
  <c r="D625" i="1"/>
  <c r="Q625" i="1" s="1"/>
  <c r="D624" i="1"/>
  <c r="D623" i="1"/>
  <c r="Q623" i="1" s="1"/>
  <c r="D622" i="1"/>
  <c r="D621" i="1"/>
  <c r="Q621" i="1" s="1"/>
  <c r="D620" i="1"/>
  <c r="D619" i="1"/>
  <c r="Q619" i="1" s="1"/>
  <c r="D618" i="1"/>
  <c r="D617" i="1"/>
  <c r="Q617" i="1" s="1"/>
  <c r="D616" i="1"/>
  <c r="D615" i="1"/>
  <c r="Q615" i="1" s="1"/>
  <c r="D614" i="1"/>
  <c r="D613" i="1"/>
  <c r="Q613" i="1" s="1"/>
  <c r="D612" i="1"/>
  <c r="D611" i="1"/>
  <c r="Q611" i="1" s="1"/>
  <c r="D610" i="1"/>
  <c r="D609" i="1"/>
  <c r="Q609" i="1" s="1"/>
  <c r="D608" i="1"/>
  <c r="D607" i="1"/>
  <c r="Q607" i="1" s="1"/>
  <c r="D606" i="1"/>
  <c r="D605" i="1"/>
  <c r="Q605" i="1" s="1"/>
  <c r="D604" i="1"/>
  <c r="D603" i="1"/>
  <c r="Q603" i="1" s="1"/>
  <c r="D602" i="1"/>
  <c r="D601" i="1"/>
  <c r="Q601" i="1" s="1"/>
  <c r="D600" i="1"/>
  <c r="D599" i="1"/>
  <c r="Q599" i="1" s="1"/>
  <c r="D598" i="1"/>
  <c r="D597" i="1"/>
  <c r="Q597" i="1" s="1"/>
  <c r="D596" i="1"/>
  <c r="D595" i="1"/>
  <c r="Q595" i="1" s="1"/>
  <c r="D594" i="1"/>
  <c r="D593" i="1"/>
  <c r="Q593" i="1" s="1"/>
  <c r="D592" i="1"/>
  <c r="D591" i="1"/>
  <c r="Q591" i="1" s="1"/>
  <c r="D590" i="1"/>
  <c r="D589" i="1"/>
  <c r="Q589" i="1" s="1"/>
  <c r="D588" i="1"/>
  <c r="D587" i="1"/>
  <c r="Q587" i="1" s="1"/>
  <c r="D586" i="1"/>
  <c r="D585" i="1"/>
  <c r="Q585" i="1" s="1"/>
  <c r="D584" i="1"/>
  <c r="D583" i="1"/>
  <c r="Q583" i="1" s="1"/>
  <c r="D582" i="1"/>
  <c r="D581" i="1"/>
  <c r="Q581" i="1" s="1"/>
  <c r="D580" i="1"/>
  <c r="D579" i="1"/>
  <c r="Q579" i="1" s="1"/>
  <c r="D578" i="1"/>
  <c r="D577" i="1"/>
  <c r="Q577" i="1" s="1"/>
  <c r="D576" i="1"/>
  <c r="D575" i="1"/>
  <c r="Q575" i="1" s="1"/>
  <c r="D574" i="1"/>
  <c r="D573" i="1"/>
  <c r="Q573" i="1" s="1"/>
  <c r="D572" i="1"/>
  <c r="D571" i="1"/>
  <c r="Q571" i="1" s="1"/>
  <c r="D570" i="1"/>
  <c r="D569" i="1"/>
  <c r="Q569" i="1" s="1"/>
  <c r="D568" i="1"/>
  <c r="D567" i="1"/>
  <c r="Q567" i="1" s="1"/>
  <c r="D566" i="1"/>
  <c r="D565" i="1"/>
  <c r="Q565" i="1" s="1"/>
  <c r="D564" i="1"/>
  <c r="D563" i="1"/>
  <c r="Q563" i="1" s="1"/>
  <c r="D562" i="1"/>
  <c r="D561" i="1"/>
  <c r="Q561" i="1" s="1"/>
  <c r="D560" i="1"/>
  <c r="D559" i="1"/>
  <c r="Q559" i="1" s="1"/>
  <c r="D558" i="1"/>
  <c r="D557" i="1"/>
  <c r="Q557" i="1" s="1"/>
  <c r="D556" i="1"/>
  <c r="D555" i="1"/>
  <c r="Q555" i="1" s="1"/>
  <c r="D554" i="1"/>
  <c r="D553" i="1"/>
  <c r="Q553" i="1" s="1"/>
  <c r="D552" i="1"/>
  <c r="D551" i="1"/>
  <c r="Q551" i="1" s="1"/>
  <c r="D550" i="1"/>
  <c r="D549" i="1"/>
  <c r="Q549" i="1" s="1"/>
  <c r="D548" i="1"/>
  <c r="D547" i="1"/>
  <c r="Q547" i="1" s="1"/>
  <c r="D546" i="1"/>
  <c r="D545" i="1"/>
  <c r="Q545" i="1" s="1"/>
  <c r="D544" i="1"/>
  <c r="D543" i="1"/>
  <c r="Q543" i="1" s="1"/>
  <c r="D542" i="1"/>
  <c r="D541" i="1"/>
  <c r="Q541" i="1" s="1"/>
  <c r="D540" i="1"/>
  <c r="D539" i="1"/>
  <c r="Q539" i="1" s="1"/>
  <c r="D538" i="1"/>
  <c r="D537" i="1"/>
  <c r="Q537" i="1" s="1"/>
  <c r="D536" i="1"/>
  <c r="D535" i="1"/>
  <c r="Q535" i="1" s="1"/>
  <c r="D534" i="1"/>
  <c r="D533" i="1"/>
  <c r="Q533" i="1" s="1"/>
  <c r="D532" i="1"/>
  <c r="D531" i="1"/>
  <c r="Q531" i="1" s="1"/>
  <c r="D530" i="1"/>
  <c r="D529" i="1"/>
  <c r="Q529" i="1" s="1"/>
  <c r="D528" i="1"/>
  <c r="D527" i="1"/>
  <c r="Q527" i="1" s="1"/>
  <c r="D526" i="1"/>
  <c r="D525" i="1"/>
  <c r="Q525" i="1" s="1"/>
  <c r="D524" i="1"/>
  <c r="D523" i="1"/>
  <c r="Q523" i="1" s="1"/>
  <c r="D522" i="1"/>
  <c r="D521" i="1"/>
  <c r="Q521" i="1" s="1"/>
  <c r="D520" i="1"/>
  <c r="D519" i="1"/>
  <c r="Q519" i="1" s="1"/>
  <c r="D518" i="1"/>
  <c r="D517" i="1"/>
  <c r="Q517" i="1" s="1"/>
  <c r="D516" i="1"/>
  <c r="D515" i="1"/>
  <c r="Q515" i="1" s="1"/>
  <c r="D514" i="1"/>
  <c r="D513" i="1"/>
  <c r="Q513" i="1" s="1"/>
  <c r="D512" i="1"/>
  <c r="D511" i="1"/>
  <c r="Q511" i="1" s="1"/>
  <c r="D510" i="1"/>
  <c r="D509" i="1"/>
  <c r="Q509" i="1" s="1"/>
  <c r="D508" i="1"/>
  <c r="D507" i="1"/>
  <c r="Q507" i="1" s="1"/>
  <c r="D506" i="1"/>
  <c r="D505" i="1"/>
  <c r="Q505" i="1" s="1"/>
  <c r="D504" i="1"/>
  <c r="D503" i="1"/>
  <c r="Q503" i="1" s="1"/>
  <c r="D502" i="1"/>
  <c r="D501" i="1"/>
  <c r="Q501" i="1" s="1"/>
  <c r="D500" i="1"/>
  <c r="D499" i="1"/>
  <c r="Q499" i="1" s="1"/>
  <c r="D498" i="1"/>
  <c r="D497" i="1"/>
  <c r="Q497" i="1" s="1"/>
  <c r="D496" i="1"/>
  <c r="D495" i="1"/>
  <c r="Q495" i="1" s="1"/>
  <c r="D494" i="1"/>
  <c r="D493" i="1"/>
  <c r="Q493" i="1" s="1"/>
  <c r="D492" i="1"/>
  <c r="D491" i="1"/>
  <c r="Q491" i="1" s="1"/>
  <c r="D490" i="1"/>
  <c r="D489" i="1"/>
  <c r="Q489" i="1" s="1"/>
  <c r="D488" i="1"/>
  <c r="D487" i="1"/>
  <c r="Q487" i="1" s="1"/>
  <c r="D486" i="1"/>
  <c r="D485" i="1"/>
  <c r="Q485" i="1" s="1"/>
  <c r="D484" i="1"/>
  <c r="D483" i="1"/>
  <c r="Q483" i="1" s="1"/>
  <c r="D482" i="1"/>
  <c r="D481" i="1"/>
  <c r="Q481" i="1" s="1"/>
  <c r="D480" i="1"/>
  <c r="D479" i="1"/>
  <c r="Q479" i="1" s="1"/>
  <c r="D478" i="1"/>
  <c r="D477" i="1"/>
  <c r="Q477" i="1" s="1"/>
  <c r="D476" i="1"/>
  <c r="D475" i="1"/>
  <c r="Q475" i="1" s="1"/>
  <c r="D474" i="1"/>
  <c r="D473" i="1"/>
  <c r="Q473" i="1" s="1"/>
  <c r="D472" i="1"/>
  <c r="D471" i="1"/>
  <c r="Q471" i="1" s="1"/>
  <c r="D470" i="1"/>
  <c r="D469" i="1"/>
  <c r="Q469" i="1" s="1"/>
  <c r="D468" i="1"/>
  <c r="D467" i="1"/>
  <c r="Q467" i="1" s="1"/>
  <c r="D466" i="1"/>
  <c r="D465" i="1"/>
  <c r="Q465" i="1" s="1"/>
  <c r="D464" i="1"/>
  <c r="D463" i="1"/>
  <c r="Q463" i="1" s="1"/>
  <c r="D462" i="1"/>
  <c r="D461" i="1"/>
  <c r="Q461" i="1" s="1"/>
  <c r="D460" i="1"/>
  <c r="D459" i="1"/>
  <c r="Q459" i="1" s="1"/>
  <c r="D458" i="1"/>
  <c r="D457" i="1"/>
  <c r="Q457" i="1" s="1"/>
  <c r="D456" i="1"/>
  <c r="D455" i="1"/>
  <c r="Q455" i="1" s="1"/>
  <c r="D454" i="1"/>
  <c r="D453" i="1"/>
  <c r="Q453" i="1" s="1"/>
  <c r="D452" i="1"/>
  <c r="D451" i="1"/>
  <c r="Q451" i="1" s="1"/>
  <c r="D450" i="1"/>
  <c r="D449" i="1"/>
  <c r="Q449" i="1" s="1"/>
  <c r="D448" i="1"/>
  <c r="D447" i="1"/>
  <c r="Q447" i="1" s="1"/>
  <c r="D446" i="1"/>
  <c r="D445" i="1"/>
  <c r="Q445" i="1" s="1"/>
  <c r="D444" i="1"/>
  <c r="D443" i="1"/>
  <c r="Q443" i="1" s="1"/>
  <c r="D442" i="1"/>
  <c r="D441" i="1"/>
  <c r="Q441" i="1" s="1"/>
  <c r="D440" i="1"/>
  <c r="D439" i="1"/>
  <c r="Q439" i="1" s="1"/>
  <c r="D438" i="1"/>
  <c r="D437" i="1"/>
  <c r="Q437" i="1" s="1"/>
  <c r="D436" i="1"/>
  <c r="D435" i="1"/>
  <c r="Q435" i="1" s="1"/>
  <c r="D434" i="1"/>
  <c r="D433" i="1"/>
  <c r="Q433" i="1" s="1"/>
  <c r="D432" i="1"/>
  <c r="D431" i="1"/>
  <c r="Q431" i="1" s="1"/>
  <c r="D430" i="1"/>
  <c r="D429" i="1"/>
  <c r="Q429" i="1" s="1"/>
  <c r="D428" i="1"/>
  <c r="D427" i="1"/>
  <c r="Q427" i="1" s="1"/>
  <c r="D426" i="1"/>
  <c r="D425" i="1"/>
  <c r="Q425" i="1" s="1"/>
  <c r="D424" i="1"/>
  <c r="D423" i="1"/>
  <c r="Q423" i="1" s="1"/>
  <c r="D422" i="1"/>
  <c r="D421" i="1"/>
  <c r="Q421" i="1" s="1"/>
  <c r="D420" i="1"/>
  <c r="D419" i="1"/>
  <c r="Q419" i="1" s="1"/>
  <c r="D418" i="1"/>
  <c r="D417" i="1"/>
  <c r="Q417" i="1" s="1"/>
  <c r="D416" i="1"/>
  <c r="D415" i="1"/>
  <c r="Q415" i="1" s="1"/>
  <c r="D414" i="1"/>
  <c r="D413" i="1"/>
  <c r="Q413" i="1" s="1"/>
  <c r="D412" i="1"/>
  <c r="D411" i="1"/>
  <c r="Q411" i="1" s="1"/>
  <c r="D410" i="1"/>
  <c r="D409" i="1"/>
  <c r="Q409" i="1" s="1"/>
  <c r="D408" i="1"/>
  <c r="D407" i="1"/>
  <c r="Q407" i="1" s="1"/>
  <c r="D406" i="1"/>
  <c r="D405" i="1"/>
  <c r="Q405" i="1" s="1"/>
  <c r="D404" i="1"/>
  <c r="D403" i="1"/>
  <c r="Q403" i="1" s="1"/>
  <c r="D402" i="1"/>
  <c r="D401" i="1"/>
  <c r="Q401" i="1" s="1"/>
  <c r="D400" i="1"/>
  <c r="D399" i="1"/>
  <c r="Q399" i="1" s="1"/>
  <c r="D398" i="1"/>
  <c r="D397" i="1"/>
  <c r="Q397" i="1" s="1"/>
  <c r="D396" i="1"/>
  <c r="D395" i="1"/>
  <c r="Q395" i="1" s="1"/>
  <c r="D394" i="1"/>
  <c r="D393" i="1"/>
  <c r="Q393" i="1" s="1"/>
  <c r="D392" i="1"/>
  <c r="D391" i="1"/>
  <c r="Q391" i="1" s="1"/>
  <c r="D390" i="1"/>
  <c r="D389" i="1"/>
  <c r="Q389" i="1" s="1"/>
  <c r="D388" i="1"/>
  <c r="M388" i="1" s="1"/>
  <c r="D387" i="1"/>
  <c r="N387" i="1" s="1"/>
  <c r="D386" i="1"/>
  <c r="Q386" i="1" s="1"/>
  <c r="D385" i="1"/>
  <c r="N385" i="1" s="1"/>
  <c r="D384" i="1"/>
  <c r="Q384" i="1" s="1"/>
  <c r="D383" i="1"/>
  <c r="N383" i="1" s="1"/>
  <c r="D382" i="1"/>
  <c r="Q382" i="1" s="1"/>
  <c r="D381" i="1"/>
  <c r="N381" i="1" s="1"/>
  <c r="D380" i="1"/>
  <c r="Q380" i="1" s="1"/>
  <c r="D379" i="1"/>
  <c r="N379" i="1" s="1"/>
  <c r="D378" i="1"/>
  <c r="Q378" i="1" s="1"/>
  <c r="D377" i="1"/>
  <c r="N377" i="1" s="1"/>
  <c r="D376" i="1"/>
  <c r="Q376" i="1" s="1"/>
  <c r="D375" i="1"/>
  <c r="N375" i="1" s="1"/>
  <c r="D374" i="1"/>
  <c r="Q374" i="1" s="1"/>
  <c r="D373" i="1"/>
  <c r="N373" i="1" s="1"/>
  <c r="D372" i="1"/>
  <c r="Q372" i="1" s="1"/>
  <c r="D371" i="1"/>
  <c r="N371" i="1" s="1"/>
  <c r="D370" i="1"/>
  <c r="Q370" i="1" s="1"/>
  <c r="D369" i="1"/>
  <c r="N369" i="1" s="1"/>
  <c r="D368" i="1"/>
  <c r="Q368" i="1" s="1"/>
  <c r="D367" i="1"/>
  <c r="N367" i="1" s="1"/>
  <c r="D366" i="1"/>
  <c r="Q366" i="1" s="1"/>
  <c r="D365" i="1"/>
  <c r="N365" i="1" s="1"/>
  <c r="D364" i="1"/>
  <c r="Q364" i="1" s="1"/>
  <c r="D363" i="1"/>
  <c r="N363" i="1" s="1"/>
  <c r="D362" i="1"/>
  <c r="Q362" i="1" s="1"/>
  <c r="D361" i="1"/>
  <c r="N361" i="1" s="1"/>
  <c r="D360" i="1"/>
  <c r="Q360" i="1" s="1"/>
  <c r="D359" i="1"/>
  <c r="N359" i="1" s="1"/>
  <c r="D358" i="1"/>
  <c r="Q358" i="1" s="1"/>
  <c r="D357" i="1"/>
  <c r="N357" i="1" s="1"/>
  <c r="D356" i="1"/>
  <c r="Q356" i="1" s="1"/>
  <c r="D355" i="1"/>
  <c r="N355" i="1" s="1"/>
  <c r="D354" i="1"/>
  <c r="Q354" i="1" s="1"/>
  <c r="D353" i="1"/>
  <c r="N353" i="1" s="1"/>
  <c r="D352" i="1"/>
  <c r="Q352" i="1" s="1"/>
  <c r="D351" i="1"/>
  <c r="N351" i="1" s="1"/>
  <c r="D350" i="1"/>
  <c r="Q350" i="1" s="1"/>
  <c r="D349" i="1"/>
  <c r="N349" i="1" s="1"/>
  <c r="D348" i="1"/>
  <c r="Q348" i="1" s="1"/>
  <c r="D347" i="1"/>
  <c r="N347" i="1" s="1"/>
  <c r="D346" i="1"/>
  <c r="Q346" i="1" s="1"/>
  <c r="D345" i="1"/>
  <c r="N345" i="1" s="1"/>
  <c r="D344" i="1"/>
  <c r="Q344" i="1" s="1"/>
  <c r="D343" i="1"/>
  <c r="N343" i="1" s="1"/>
  <c r="D342" i="1"/>
  <c r="Q342" i="1" s="1"/>
  <c r="D341" i="1"/>
  <c r="N341" i="1" s="1"/>
  <c r="D340" i="1"/>
  <c r="Q340" i="1" s="1"/>
  <c r="D339" i="1"/>
  <c r="N339" i="1" s="1"/>
  <c r="D338" i="1"/>
  <c r="Q338" i="1" s="1"/>
  <c r="D337" i="1"/>
  <c r="N337" i="1" s="1"/>
  <c r="D336" i="1"/>
  <c r="Q336" i="1" s="1"/>
  <c r="D335" i="1"/>
  <c r="N335" i="1" s="1"/>
  <c r="D334" i="1"/>
  <c r="Q334" i="1" s="1"/>
  <c r="D333" i="1"/>
  <c r="N333" i="1" s="1"/>
  <c r="D332" i="1"/>
  <c r="Q332" i="1" s="1"/>
  <c r="D331" i="1"/>
  <c r="N331" i="1" s="1"/>
  <c r="D330" i="1"/>
  <c r="Q330" i="1" s="1"/>
  <c r="D329" i="1"/>
  <c r="N329" i="1" s="1"/>
  <c r="D328" i="1"/>
  <c r="Q328" i="1" s="1"/>
  <c r="D327" i="1"/>
  <c r="N327" i="1" s="1"/>
  <c r="D326" i="1"/>
  <c r="Q326" i="1" s="1"/>
  <c r="D325" i="1"/>
  <c r="N325" i="1" s="1"/>
  <c r="D324" i="1"/>
  <c r="Q324" i="1" s="1"/>
  <c r="D323" i="1"/>
  <c r="N323" i="1" s="1"/>
  <c r="D322" i="1"/>
  <c r="Q322" i="1" s="1"/>
  <c r="D321" i="1"/>
  <c r="N321" i="1" s="1"/>
  <c r="D320" i="1"/>
  <c r="Q320" i="1" s="1"/>
  <c r="D319" i="1"/>
  <c r="N319" i="1" s="1"/>
  <c r="D318" i="1"/>
  <c r="Q318" i="1" s="1"/>
  <c r="D317" i="1"/>
  <c r="N317" i="1" s="1"/>
  <c r="D316" i="1"/>
  <c r="Q316" i="1" s="1"/>
  <c r="D315" i="1"/>
  <c r="N315" i="1" s="1"/>
  <c r="D314" i="1"/>
  <c r="Q314" i="1" s="1"/>
  <c r="D313" i="1"/>
  <c r="N313" i="1" s="1"/>
  <c r="D312" i="1"/>
  <c r="Q312" i="1" s="1"/>
  <c r="D311" i="1"/>
  <c r="N311" i="1" s="1"/>
  <c r="D310" i="1"/>
  <c r="Q310" i="1" s="1"/>
  <c r="D309" i="1"/>
  <c r="N309" i="1" s="1"/>
  <c r="D308" i="1"/>
  <c r="Q308" i="1" s="1"/>
  <c r="D307" i="1"/>
  <c r="N307" i="1" s="1"/>
  <c r="D306" i="1"/>
  <c r="Q306" i="1" s="1"/>
  <c r="D305" i="1"/>
  <c r="N305" i="1" s="1"/>
  <c r="D304" i="1"/>
  <c r="Q304" i="1" s="1"/>
  <c r="D303" i="1"/>
  <c r="N303" i="1" s="1"/>
  <c r="D302" i="1"/>
  <c r="Q302" i="1" s="1"/>
  <c r="D301" i="1"/>
  <c r="N301" i="1" s="1"/>
  <c r="D300" i="1"/>
  <c r="Q300" i="1" s="1"/>
  <c r="D299" i="1"/>
  <c r="N299" i="1" s="1"/>
  <c r="D298" i="1"/>
  <c r="Q298" i="1" s="1"/>
  <c r="D297" i="1"/>
  <c r="N297" i="1" s="1"/>
  <c r="D296" i="1"/>
  <c r="Q296" i="1" s="1"/>
  <c r="D295" i="1"/>
  <c r="N295" i="1" s="1"/>
  <c r="D294" i="1"/>
  <c r="Q294" i="1" s="1"/>
  <c r="D293" i="1"/>
  <c r="N293" i="1" s="1"/>
  <c r="D292" i="1"/>
  <c r="Q292" i="1" s="1"/>
  <c r="D291" i="1"/>
  <c r="N291" i="1" s="1"/>
  <c r="D290" i="1"/>
  <c r="Q290" i="1" s="1"/>
  <c r="D289" i="1"/>
  <c r="N289" i="1" s="1"/>
  <c r="D288" i="1"/>
  <c r="Q288" i="1" s="1"/>
  <c r="D287" i="1"/>
  <c r="N287" i="1" s="1"/>
  <c r="D286" i="1"/>
  <c r="Q286" i="1" s="1"/>
  <c r="D285" i="1"/>
  <c r="N285" i="1" s="1"/>
  <c r="D284" i="1"/>
  <c r="Q284" i="1" s="1"/>
  <c r="D283" i="1"/>
  <c r="N283" i="1" s="1"/>
  <c r="D282" i="1"/>
  <c r="Q282" i="1" s="1"/>
  <c r="D281" i="1"/>
  <c r="N281" i="1" s="1"/>
  <c r="D280" i="1"/>
  <c r="Q280" i="1" s="1"/>
  <c r="D279" i="1"/>
  <c r="N279" i="1" s="1"/>
  <c r="D278" i="1"/>
  <c r="Q278" i="1" s="1"/>
  <c r="D277" i="1"/>
  <c r="N277" i="1" s="1"/>
  <c r="D276" i="1"/>
  <c r="Q276" i="1" s="1"/>
  <c r="D275" i="1"/>
  <c r="N275" i="1" s="1"/>
  <c r="D274" i="1"/>
  <c r="Q274" i="1" s="1"/>
  <c r="D273" i="1"/>
  <c r="N273" i="1" s="1"/>
  <c r="D272" i="1"/>
  <c r="Q272" i="1" s="1"/>
  <c r="D271" i="1"/>
  <c r="N271" i="1" s="1"/>
  <c r="D270" i="1"/>
  <c r="Q270" i="1" s="1"/>
  <c r="D269" i="1"/>
  <c r="N269" i="1" s="1"/>
  <c r="D268" i="1"/>
  <c r="Q268" i="1" s="1"/>
  <c r="D267" i="1"/>
  <c r="N267" i="1" s="1"/>
  <c r="D266" i="1"/>
  <c r="D265" i="1"/>
  <c r="N265" i="1" s="1"/>
  <c r="D264" i="1"/>
  <c r="Q264" i="1" s="1"/>
  <c r="D263" i="1"/>
  <c r="N263" i="1" s="1"/>
  <c r="D262" i="1"/>
  <c r="Q262" i="1" s="1"/>
  <c r="D261" i="1"/>
  <c r="N261" i="1" s="1"/>
  <c r="D260" i="1"/>
  <c r="Q260" i="1" s="1"/>
  <c r="D259" i="1"/>
  <c r="N259" i="1" s="1"/>
  <c r="D258" i="1"/>
  <c r="Q258" i="1" s="1"/>
  <c r="D257" i="1"/>
  <c r="N257" i="1" s="1"/>
  <c r="D256" i="1"/>
  <c r="Q256" i="1" s="1"/>
  <c r="D255" i="1"/>
  <c r="N255" i="1" s="1"/>
  <c r="D254" i="1"/>
  <c r="Q254" i="1" s="1"/>
  <c r="D253" i="1"/>
  <c r="N253" i="1" s="1"/>
  <c r="D252" i="1"/>
  <c r="D251" i="1"/>
  <c r="N251" i="1" s="1"/>
  <c r="D250" i="1"/>
  <c r="Q250" i="1" s="1"/>
  <c r="D249" i="1"/>
  <c r="N249" i="1" s="1"/>
  <c r="D248" i="1"/>
  <c r="Q248" i="1" s="1"/>
  <c r="D247" i="1"/>
  <c r="N247" i="1" s="1"/>
  <c r="D246" i="1"/>
  <c r="Q246" i="1" s="1"/>
  <c r="D245" i="1"/>
  <c r="N245" i="1" s="1"/>
  <c r="D244" i="1"/>
  <c r="Q244" i="1" s="1"/>
  <c r="D243" i="1"/>
  <c r="N243" i="1" s="1"/>
  <c r="D242" i="1"/>
  <c r="Q242" i="1" s="1"/>
  <c r="D241" i="1"/>
  <c r="N241" i="1" s="1"/>
  <c r="D240" i="1"/>
  <c r="Q240" i="1" s="1"/>
  <c r="D239" i="1"/>
  <c r="N239" i="1" s="1"/>
  <c r="D238" i="1"/>
  <c r="Q238" i="1" s="1"/>
  <c r="D237" i="1"/>
  <c r="N237" i="1" s="1"/>
  <c r="D236" i="1"/>
  <c r="Q236" i="1" s="1"/>
  <c r="D235" i="1"/>
  <c r="N235" i="1" s="1"/>
  <c r="D234" i="1"/>
  <c r="Q234" i="1" s="1"/>
  <c r="D233" i="1"/>
  <c r="N233" i="1" s="1"/>
  <c r="D232" i="1"/>
  <c r="Q232" i="1" s="1"/>
  <c r="D231" i="1"/>
  <c r="N231" i="1" s="1"/>
  <c r="D230" i="1"/>
  <c r="Q230" i="1" s="1"/>
  <c r="D229" i="1"/>
  <c r="N229" i="1" s="1"/>
  <c r="D228" i="1"/>
  <c r="I228" i="1" s="1"/>
  <c r="D227" i="1"/>
  <c r="N227" i="1" s="1"/>
  <c r="D226" i="1"/>
  <c r="Q226" i="1" s="1"/>
  <c r="D225" i="1"/>
  <c r="N225" i="1" s="1"/>
  <c r="D224" i="1"/>
  <c r="Q224" i="1" s="1"/>
  <c r="D223" i="1"/>
  <c r="N223" i="1" s="1"/>
  <c r="D222" i="1"/>
  <c r="Q222" i="1" s="1"/>
  <c r="D221" i="1"/>
  <c r="N221" i="1" s="1"/>
  <c r="D220" i="1"/>
  <c r="Q220" i="1" s="1"/>
  <c r="D219" i="1"/>
  <c r="N219" i="1" s="1"/>
  <c r="D218" i="1"/>
  <c r="Q218" i="1" s="1"/>
  <c r="D217" i="1"/>
  <c r="N217" i="1" s="1"/>
  <c r="D216" i="1"/>
  <c r="Q216" i="1" s="1"/>
  <c r="D215" i="1"/>
  <c r="N215" i="1" s="1"/>
  <c r="D214" i="1"/>
  <c r="Q214" i="1" s="1"/>
  <c r="D213" i="1"/>
  <c r="N213" i="1" s="1"/>
  <c r="D212" i="1"/>
  <c r="Q212" i="1" s="1"/>
  <c r="D211" i="1"/>
  <c r="N211" i="1" s="1"/>
  <c r="D210" i="1"/>
  <c r="Q210" i="1" s="1"/>
  <c r="D209" i="1"/>
  <c r="N209" i="1" s="1"/>
  <c r="D208" i="1"/>
  <c r="Q208" i="1" s="1"/>
  <c r="D207" i="1"/>
  <c r="N207" i="1" s="1"/>
  <c r="D206" i="1"/>
  <c r="Q206" i="1" s="1"/>
  <c r="D205" i="1"/>
  <c r="N205" i="1" s="1"/>
  <c r="D204" i="1"/>
  <c r="Q204" i="1" s="1"/>
  <c r="D203" i="1"/>
  <c r="N203" i="1" s="1"/>
  <c r="D202" i="1"/>
  <c r="Q202" i="1" s="1"/>
  <c r="D201" i="1"/>
  <c r="N201" i="1" s="1"/>
  <c r="D200" i="1"/>
  <c r="Q200" i="1" s="1"/>
  <c r="D199" i="1"/>
  <c r="N199" i="1" s="1"/>
  <c r="D198" i="1"/>
  <c r="Q198" i="1" s="1"/>
  <c r="D197" i="1"/>
  <c r="N197" i="1" s="1"/>
  <c r="D196" i="1"/>
  <c r="Q196" i="1" s="1"/>
  <c r="D195" i="1"/>
  <c r="N195" i="1" s="1"/>
  <c r="D194" i="1"/>
  <c r="Q194" i="1" s="1"/>
  <c r="D193" i="1"/>
  <c r="N193" i="1" s="1"/>
  <c r="D192" i="1"/>
  <c r="Q192" i="1" s="1"/>
  <c r="D191" i="1"/>
  <c r="N191" i="1" s="1"/>
  <c r="D190" i="1"/>
  <c r="Q190" i="1" s="1"/>
  <c r="D189" i="1"/>
  <c r="N189" i="1" s="1"/>
  <c r="D188" i="1"/>
  <c r="Q188" i="1" s="1"/>
  <c r="D187" i="1"/>
  <c r="N187" i="1" s="1"/>
  <c r="D186" i="1"/>
  <c r="Q186" i="1" s="1"/>
  <c r="D185" i="1"/>
  <c r="N185" i="1" s="1"/>
  <c r="D184" i="1"/>
  <c r="Q184" i="1" s="1"/>
  <c r="D183" i="1"/>
  <c r="N183" i="1" s="1"/>
  <c r="D182" i="1"/>
  <c r="Q182" i="1" s="1"/>
  <c r="D181" i="1"/>
  <c r="N181" i="1" s="1"/>
  <c r="D180" i="1"/>
  <c r="Q180" i="1" s="1"/>
  <c r="D179" i="1"/>
  <c r="N179" i="1" s="1"/>
  <c r="D178" i="1"/>
  <c r="Q178" i="1" s="1"/>
  <c r="D177" i="1"/>
  <c r="N177" i="1" s="1"/>
  <c r="D176" i="1"/>
  <c r="Q176" i="1" s="1"/>
  <c r="D175" i="1"/>
  <c r="N175" i="1" s="1"/>
  <c r="D174" i="1"/>
  <c r="Q174" i="1" s="1"/>
  <c r="D173" i="1"/>
  <c r="N173" i="1" s="1"/>
  <c r="D172" i="1"/>
  <c r="Q172" i="1" s="1"/>
  <c r="D171" i="1"/>
  <c r="N171" i="1" s="1"/>
  <c r="D170" i="1"/>
  <c r="Q170" i="1" s="1"/>
  <c r="D169" i="1"/>
  <c r="N169" i="1" s="1"/>
  <c r="D168" i="1"/>
  <c r="Q168" i="1" s="1"/>
  <c r="D167" i="1"/>
  <c r="N167" i="1" s="1"/>
  <c r="D166" i="1"/>
  <c r="Q166" i="1" s="1"/>
  <c r="D165" i="1"/>
  <c r="N165" i="1" s="1"/>
  <c r="D164" i="1"/>
  <c r="Q164" i="1" s="1"/>
  <c r="D163" i="1"/>
  <c r="N163" i="1" s="1"/>
  <c r="D162" i="1"/>
  <c r="Q162" i="1" s="1"/>
  <c r="D161" i="1"/>
  <c r="N161" i="1" s="1"/>
  <c r="D160" i="1"/>
  <c r="Q160" i="1" s="1"/>
  <c r="D159" i="1"/>
  <c r="N159" i="1" s="1"/>
  <c r="D158" i="1"/>
  <c r="Q158" i="1" s="1"/>
  <c r="D157" i="1"/>
  <c r="N157" i="1" s="1"/>
  <c r="D156" i="1"/>
  <c r="Q156" i="1" s="1"/>
  <c r="D155" i="1"/>
  <c r="N155" i="1" s="1"/>
  <c r="D154" i="1"/>
  <c r="Q154" i="1" s="1"/>
  <c r="D153" i="1"/>
  <c r="N153" i="1" s="1"/>
  <c r="D152" i="1"/>
  <c r="Q152" i="1" s="1"/>
  <c r="D151" i="1"/>
  <c r="N151" i="1" s="1"/>
  <c r="D150" i="1"/>
  <c r="Q150" i="1" s="1"/>
  <c r="D149" i="1"/>
  <c r="N149" i="1" s="1"/>
  <c r="D148" i="1"/>
  <c r="Q148" i="1" s="1"/>
  <c r="D147" i="1"/>
  <c r="N147" i="1" s="1"/>
  <c r="D146" i="1"/>
  <c r="Q146" i="1" s="1"/>
  <c r="D145" i="1"/>
  <c r="N145" i="1" s="1"/>
  <c r="D144" i="1"/>
  <c r="Q144" i="1" s="1"/>
  <c r="D143" i="1"/>
  <c r="N143" i="1" s="1"/>
  <c r="D142" i="1"/>
  <c r="Q142" i="1" s="1"/>
  <c r="D141" i="1"/>
  <c r="N141" i="1" s="1"/>
  <c r="D140" i="1"/>
  <c r="Q140" i="1" s="1"/>
  <c r="D139" i="1"/>
  <c r="N139" i="1" s="1"/>
  <c r="D138" i="1"/>
  <c r="Q138" i="1" s="1"/>
  <c r="D137" i="1"/>
  <c r="N137" i="1" s="1"/>
  <c r="D136" i="1"/>
  <c r="Q136" i="1" s="1"/>
  <c r="D135" i="1"/>
  <c r="N135" i="1" s="1"/>
  <c r="D134" i="1"/>
  <c r="Q134" i="1" s="1"/>
  <c r="D133" i="1"/>
  <c r="N133" i="1" s="1"/>
  <c r="D132" i="1"/>
  <c r="Q132" i="1" s="1"/>
  <c r="D131" i="1"/>
  <c r="N131" i="1" s="1"/>
  <c r="D130" i="1"/>
  <c r="Q130" i="1" s="1"/>
  <c r="D129" i="1"/>
  <c r="N129" i="1" s="1"/>
  <c r="D128" i="1"/>
  <c r="Q128" i="1" s="1"/>
  <c r="D127" i="1"/>
  <c r="N127" i="1" s="1"/>
  <c r="D126" i="1"/>
  <c r="Q126" i="1" s="1"/>
  <c r="D125" i="1"/>
  <c r="N125" i="1" s="1"/>
  <c r="D124" i="1"/>
  <c r="Q124" i="1" s="1"/>
  <c r="D123" i="1"/>
  <c r="N123" i="1" s="1"/>
  <c r="D122" i="1"/>
  <c r="Q122" i="1" s="1"/>
  <c r="D121" i="1"/>
  <c r="N121" i="1" s="1"/>
  <c r="D120" i="1"/>
  <c r="Q120" i="1" s="1"/>
  <c r="D119" i="1"/>
  <c r="N119" i="1" s="1"/>
  <c r="D118" i="1"/>
  <c r="Q118" i="1" s="1"/>
  <c r="D117" i="1"/>
  <c r="I117" i="1" s="1"/>
  <c r="D116" i="1"/>
  <c r="Q116" i="1" s="1"/>
  <c r="D115" i="1"/>
  <c r="N115" i="1" s="1"/>
  <c r="D114" i="1"/>
  <c r="Q114" i="1" s="1"/>
  <c r="D113" i="1"/>
  <c r="N113" i="1" s="1"/>
  <c r="D112" i="1"/>
  <c r="Q112" i="1" s="1"/>
  <c r="D111" i="1"/>
  <c r="H111" i="1" s="1"/>
  <c r="D110" i="1"/>
  <c r="Q110" i="1" s="1"/>
  <c r="D109" i="1"/>
  <c r="N109" i="1" s="1"/>
  <c r="D108" i="1"/>
  <c r="Q108" i="1" s="1"/>
  <c r="D107" i="1"/>
  <c r="N107" i="1" s="1"/>
  <c r="D106" i="1"/>
  <c r="Q106" i="1" s="1"/>
  <c r="D105" i="1"/>
  <c r="N105" i="1" s="1"/>
  <c r="D104" i="1"/>
  <c r="Q104" i="1" s="1"/>
  <c r="D103" i="1"/>
  <c r="N103" i="1" s="1"/>
  <c r="D102" i="1"/>
  <c r="Q102" i="1" s="1"/>
  <c r="D101" i="1"/>
  <c r="N101" i="1" s="1"/>
  <c r="D100" i="1"/>
  <c r="Q100" i="1" s="1"/>
  <c r="D99" i="1"/>
  <c r="N99" i="1" s="1"/>
  <c r="D98" i="1"/>
  <c r="Q98" i="1" s="1"/>
  <c r="D97" i="1"/>
  <c r="N97" i="1" s="1"/>
  <c r="D96" i="1"/>
  <c r="Q96" i="1" s="1"/>
  <c r="D95" i="1"/>
  <c r="N95" i="1" s="1"/>
  <c r="D94" i="1"/>
  <c r="Q94" i="1" s="1"/>
  <c r="D93" i="1"/>
  <c r="N93" i="1" s="1"/>
  <c r="D92" i="1"/>
  <c r="Q92" i="1" s="1"/>
  <c r="D91" i="1"/>
  <c r="N91" i="1" s="1"/>
  <c r="D90" i="1"/>
  <c r="Q90" i="1" s="1"/>
  <c r="D89" i="1"/>
  <c r="N89" i="1" s="1"/>
  <c r="D88" i="1"/>
  <c r="Q88" i="1" s="1"/>
  <c r="D87" i="1"/>
  <c r="N87" i="1" s="1"/>
  <c r="D86" i="1"/>
  <c r="I86" i="1" s="1"/>
  <c r="D85" i="1"/>
  <c r="N85" i="1" s="1"/>
  <c r="D84" i="1"/>
  <c r="Q84" i="1" s="1"/>
  <c r="D83" i="1"/>
  <c r="N83" i="1" s="1"/>
  <c r="D82" i="1"/>
  <c r="Q82" i="1" s="1"/>
  <c r="D81" i="1"/>
  <c r="N81" i="1" s="1"/>
  <c r="D80" i="1"/>
  <c r="Q80" i="1" s="1"/>
  <c r="D79" i="1"/>
  <c r="N79" i="1" s="1"/>
  <c r="D78" i="1"/>
  <c r="Q78" i="1" s="1"/>
  <c r="D77" i="1"/>
  <c r="N77" i="1" s="1"/>
  <c r="D76" i="1"/>
  <c r="Q76" i="1" s="1"/>
  <c r="D75" i="1"/>
  <c r="N75" i="1" s="1"/>
  <c r="D74" i="1"/>
  <c r="Q74" i="1" s="1"/>
  <c r="D73" i="1"/>
  <c r="N73" i="1" s="1"/>
  <c r="D72" i="1"/>
  <c r="Q72" i="1" s="1"/>
  <c r="D71" i="1"/>
  <c r="N71" i="1" s="1"/>
  <c r="D70" i="1"/>
  <c r="Q70" i="1" s="1"/>
  <c r="D69" i="1"/>
  <c r="N69" i="1" s="1"/>
  <c r="D68" i="1"/>
  <c r="Q68" i="1" s="1"/>
  <c r="D67" i="1"/>
  <c r="N67" i="1" s="1"/>
  <c r="D66" i="1"/>
  <c r="Q66" i="1" s="1"/>
  <c r="D65" i="1"/>
  <c r="N65" i="1" s="1"/>
  <c r="D64" i="1"/>
  <c r="Q64" i="1" s="1"/>
  <c r="D63" i="1"/>
  <c r="N63" i="1" s="1"/>
  <c r="D62" i="1"/>
  <c r="Q62" i="1" s="1"/>
  <c r="D61" i="1"/>
  <c r="N61" i="1" s="1"/>
  <c r="D60" i="1"/>
  <c r="Q60" i="1" s="1"/>
  <c r="D59" i="1"/>
  <c r="N59" i="1" s="1"/>
  <c r="D58" i="1"/>
  <c r="Q58" i="1" s="1"/>
  <c r="D57" i="1"/>
  <c r="N57" i="1" s="1"/>
  <c r="D56" i="1"/>
  <c r="Q56" i="1" s="1"/>
  <c r="D55" i="1"/>
  <c r="N55" i="1" s="1"/>
  <c r="D54" i="1"/>
  <c r="Q54" i="1" s="1"/>
  <c r="D53" i="1"/>
  <c r="N53" i="1" s="1"/>
  <c r="D52" i="1"/>
  <c r="Q52" i="1" s="1"/>
  <c r="D51" i="1"/>
  <c r="N51" i="1" s="1"/>
  <c r="D50" i="1"/>
  <c r="Q50" i="1" s="1"/>
  <c r="D49" i="1"/>
  <c r="N49" i="1" s="1"/>
  <c r="D48" i="1"/>
  <c r="D47" i="1"/>
  <c r="N47" i="1" s="1"/>
  <c r="D46" i="1"/>
  <c r="Q46" i="1" s="1"/>
  <c r="D45" i="1"/>
  <c r="N45" i="1" s="1"/>
  <c r="D44" i="1"/>
  <c r="Q44" i="1" s="1"/>
  <c r="D43" i="1"/>
  <c r="N43" i="1" s="1"/>
  <c r="D42" i="1"/>
  <c r="Q42" i="1" s="1"/>
  <c r="D41" i="1"/>
  <c r="D40" i="1"/>
  <c r="D39" i="1"/>
  <c r="N39" i="1" s="1"/>
  <c r="D38" i="1"/>
  <c r="Q38" i="1" s="1"/>
  <c r="D37" i="1"/>
  <c r="D36" i="1"/>
  <c r="Q36" i="1" s="1"/>
  <c r="D35" i="1"/>
  <c r="N35" i="1" s="1"/>
  <c r="D34" i="1"/>
  <c r="Q34" i="1" s="1"/>
  <c r="D33" i="1"/>
  <c r="N33" i="1" s="1"/>
  <c r="D32" i="1"/>
  <c r="Q32" i="1" s="1"/>
  <c r="D31" i="1"/>
  <c r="N31" i="1" s="1"/>
  <c r="D30" i="1"/>
  <c r="Q30" i="1" s="1"/>
  <c r="D29" i="1"/>
  <c r="N29" i="1" s="1"/>
  <c r="D28" i="1"/>
  <c r="Q28" i="1" s="1"/>
  <c r="D27" i="1"/>
  <c r="N27" i="1" s="1"/>
  <c r="D26" i="1"/>
  <c r="D25" i="1"/>
  <c r="N25" i="1" s="1"/>
  <c r="D24" i="1"/>
  <c r="Q24" i="1" s="1"/>
  <c r="D23" i="1"/>
  <c r="N23" i="1" s="1"/>
  <c r="D22" i="1"/>
  <c r="Q22" i="1" s="1"/>
  <c r="D21" i="1"/>
  <c r="N21" i="1" s="1"/>
  <c r="D20" i="1"/>
  <c r="Q20" i="1" s="1"/>
  <c r="D19" i="1"/>
  <c r="N19" i="1" s="1"/>
  <c r="D18" i="1"/>
  <c r="Q18" i="1" s="1"/>
  <c r="D17" i="1"/>
  <c r="I17" i="1" s="1"/>
  <c r="D16" i="1"/>
  <c r="Q16" i="1" s="1"/>
  <c r="D15" i="1"/>
  <c r="N15" i="1" s="1"/>
  <c r="D14" i="1"/>
  <c r="Q14" i="1" s="1"/>
  <c r="D13" i="1"/>
  <c r="N13" i="1" s="1"/>
  <c r="D12" i="1"/>
  <c r="Q12" i="1" s="1"/>
  <c r="E740" i="1" l="1"/>
  <c r="N740" i="1"/>
  <c r="G1524" i="1"/>
  <c r="N1524" i="1"/>
  <c r="M1696" i="1"/>
  <c r="N1696" i="1"/>
  <c r="G1563" i="1"/>
  <c r="N1563" i="1"/>
  <c r="G1569" i="1"/>
  <c r="N1569" i="1"/>
  <c r="G266" i="1"/>
  <c r="N266" i="1"/>
  <c r="E624" i="1"/>
  <c r="N624" i="1"/>
  <c r="M1062" i="1"/>
  <c r="M1546" i="1"/>
  <c r="N1546" i="1"/>
  <c r="M1079" i="1"/>
  <c r="N1079" i="1"/>
  <c r="M1185" i="1"/>
  <c r="N1185" i="1"/>
  <c r="M1589" i="1"/>
  <c r="N1589" i="1"/>
  <c r="G1747" i="1"/>
  <c r="M1747" i="1"/>
  <c r="N41" i="1"/>
  <c r="J41" i="1"/>
  <c r="Q26" i="1"/>
  <c r="J26" i="1"/>
  <c r="Q40" i="1"/>
  <c r="J40" i="1"/>
  <c r="N37" i="1"/>
  <c r="J37" i="1"/>
  <c r="Q48" i="1"/>
  <c r="H48" i="1"/>
  <c r="Q86" i="1"/>
  <c r="H86" i="1"/>
  <c r="N17" i="1"/>
  <c r="H17" i="1"/>
  <c r="F1062" i="1"/>
  <c r="G1062" i="1"/>
  <c r="F1546" i="1"/>
  <c r="G1546" i="1"/>
  <c r="Q1562" i="1"/>
  <c r="G1562" i="1"/>
  <c r="Q1586" i="1"/>
  <c r="G1586" i="1"/>
  <c r="J1696" i="1"/>
  <c r="G1696" i="1"/>
  <c r="Q1746" i="1"/>
  <c r="G1746" i="1"/>
  <c r="E1079" i="1"/>
  <c r="G1079" i="1"/>
  <c r="E1185" i="1"/>
  <c r="G1185" i="1"/>
  <c r="F1587" i="1"/>
  <c r="G1587" i="1"/>
  <c r="F1589" i="1"/>
  <c r="G1589" i="1"/>
  <c r="G1623" i="1"/>
  <c r="J1987" i="1"/>
  <c r="G1987" i="1"/>
  <c r="N1990" i="1"/>
  <c r="G1990" i="1"/>
  <c r="N1994" i="1"/>
  <c r="G1994" i="1"/>
  <c r="Q2016" i="1"/>
  <c r="G2016" i="1"/>
  <c r="N2020" i="1"/>
  <c r="G2020" i="1"/>
  <c r="J1991" i="1"/>
  <c r="G1991" i="1"/>
  <c r="J1993" i="1"/>
  <c r="G1993" i="1"/>
  <c r="N1995" i="1"/>
  <c r="G1995" i="1"/>
  <c r="G2015" i="1"/>
  <c r="Q2021" i="1"/>
  <c r="G2021" i="1"/>
  <c r="Q1747" i="1"/>
  <c r="F1747" i="1"/>
  <c r="Q252" i="1"/>
  <c r="E252" i="1"/>
  <c r="N111" i="1"/>
  <c r="E111" i="1"/>
  <c r="N117" i="1"/>
  <c r="E117" i="1"/>
  <c r="M1971" i="1"/>
  <c r="N2021" i="1"/>
  <c r="N2016" i="1"/>
  <c r="N2006" i="1"/>
  <c r="N1993" i="1"/>
  <c r="N1991" i="1"/>
  <c r="Q2020" i="1"/>
  <c r="Q1994" i="1"/>
  <c r="M1932" i="1"/>
  <c r="N2015" i="1"/>
  <c r="N2005" i="1"/>
  <c r="N1992" i="1"/>
  <c r="N1932" i="1"/>
  <c r="N1934" i="1"/>
  <c r="N1896" i="1"/>
  <c r="Q2015" i="1"/>
  <c r="Q1993" i="1"/>
  <c r="J1994" i="1"/>
  <c r="J1971" i="1"/>
  <c r="J1968" i="1"/>
  <c r="I1562" i="1"/>
  <c r="I1623" i="1"/>
  <c r="I1584" i="1"/>
  <c r="I1167" i="1"/>
  <c r="I1586" i="1"/>
  <c r="I1595" i="1"/>
  <c r="I1592" i="1"/>
  <c r="G1767" i="1"/>
  <c r="E1623" i="1"/>
  <c r="E1767" i="1"/>
  <c r="E1586" i="1"/>
  <c r="E1746" i="1"/>
  <c r="E1562" i="1"/>
  <c r="E1747" i="1"/>
  <c r="Q266" i="1"/>
  <c r="Q1062" i="1"/>
  <c r="Q1185" i="1"/>
  <c r="Q1546" i="1"/>
  <c r="Q740" i="1"/>
  <c r="Q1079" i="1"/>
  <c r="Q1524" i="1"/>
  <c r="Q1587" i="1"/>
  <c r="Q1696" i="1"/>
  <c r="Q1987" i="1"/>
  <c r="M266" i="1"/>
  <c r="M740" i="1"/>
  <c r="M1524" i="1"/>
  <c r="M1563" i="1"/>
  <c r="M624" i="1"/>
  <c r="M1587" i="1"/>
  <c r="M1987" i="1"/>
  <c r="J1079" i="1"/>
  <c r="J1546" i="1"/>
  <c r="J1062" i="1"/>
  <c r="J1185" i="1"/>
  <c r="J1589" i="1"/>
  <c r="J1747" i="1"/>
  <c r="I266" i="1"/>
  <c r="I740" i="1"/>
  <c r="I1079" i="1"/>
  <c r="I1524" i="1"/>
  <c r="I1563" i="1"/>
  <c r="I1587" i="1"/>
  <c r="I1696" i="1"/>
  <c r="I1747" i="1"/>
  <c r="I624" i="1"/>
  <c r="I1062" i="1"/>
  <c r="I1185" i="1"/>
  <c r="I1546" i="1"/>
  <c r="I1569" i="1"/>
  <c r="I1589" i="1"/>
  <c r="I1746" i="1"/>
  <c r="I1987" i="1"/>
  <c r="E42" i="1"/>
  <c r="E985" i="1"/>
  <c r="F1660" i="1"/>
  <c r="H1079" i="1"/>
  <c r="H1546" i="1"/>
  <c r="H1696" i="1"/>
  <c r="E106" i="1"/>
  <c r="E921" i="1"/>
  <c r="E1576" i="1"/>
  <c r="H1062" i="1"/>
  <c r="H1185" i="1"/>
  <c r="H1589" i="1"/>
  <c r="H1747" i="1"/>
  <c r="E74" i="1"/>
  <c r="E236" i="1"/>
  <c r="E1729" i="1"/>
  <c r="E953" i="1"/>
  <c r="E1017" i="1"/>
  <c r="E1608" i="1"/>
  <c r="E26" i="1"/>
  <c r="E58" i="1"/>
  <c r="E90" i="1"/>
  <c r="E122" i="1"/>
  <c r="G624" i="1"/>
  <c r="E937" i="1"/>
  <c r="E969" i="1"/>
  <c r="E1001" i="1"/>
  <c r="E1560" i="1"/>
  <c r="E1592" i="1"/>
  <c r="F1692" i="1"/>
  <c r="E1713" i="1"/>
  <c r="E1745" i="1"/>
  <c r="E1800" i="1"/>
  <c r="F1955" i="1"/>
  <c r="F1957" i="1"/>
  <c r="G740" i="1"/>
  <c r="E18" i="1"/>
  <c r="E34" i="1"/>
  <c r="E50" i="1"/>
  <c r="E66" i="1"/>
  <c r="E82" i="1"/>
  <c r="E98" i="1"/>
  <c r="E114" i="1"/>
  <c r="E130" i="1"/>
  <c r="E244" i="1"/>
  <c r="E260" i="1"/>
  <c r="E913" i="1"/>
  <c r="E929" i="1"/>
  <c r="E945" i="1"/>
  <c r="E961" i="1"/>
  <c r="E977" i="1"/>
  <c r="E993" i="1"/>
  <c r="E1009" i="1"/>
  <c r="E1025" i="1"/>
  <c r="E1568" i="1"/>
  <c r="E1584" i="1"/>
  <c r="E1600" i="1"/>
  <c r="E1616" i="1"/>
  <c r="F1676" i="1"/>
  <c r="E1721" i="1"/>
  <c r="E1737" i="1"/>
  <c r="E1796" i="1"/>
  <c r="F1079" i="1"/>
  <c r="E14" i="1"/>
  <c r="E22" i="1"/>
  <c r="E30" i="1"/>
  <c r="E38" i="1"/>
  <c r="E46" i="1"/>
  <c r="E54" i="1"/>
  <c r="E62" i="1"/>
  <c r="E70" i="1"/>
  <c r="E78" i="1"/>
  <c r="E86" i="1"/>
  <c r="E94" i="1"/>
  <c r="E102" i="1"/>
  <c r="E110" i="1"/>
  <c r="E118" i="1"/>
  <c r="E126" i="1"/>
  <c r="E232" i="1"/>
  <c r="E240" i="1"/>
  <c r="E248" i="1"/>
  <c r="E256" i="1"/>
  <c r="E917" i="1"/>
  <c r="E925" i="1"/>
  <c r="E933" i="1"/>
  <c r="E941" i="1"/>
  <c r="E949" i="1"/>
  <c r="E957" i="1"/>
  <c r="E965" i="1"/>
  <c r="E973" i="1"/>
  <c r="E981" i="1"/>
  <c r="E989" i="1"/>
  <c r="E997" i="1"/>
  <c r="E1005" i="1"/>
  <c r="E1013" i="1"/>
  <c r="E1021" i="1"/>
  <c r="E1029" i="1"/>
  <c r="E1564" i="1"/>
  <c r="E1572" i="1"/>
  <c r="E1580" i="1"/>
  <c r="E1588" i="1"/>
  <c r="E1596" i="1"/>
  <c r="E1604" i="1"/>
  <c r="E1612" i="1"/>
  <c r="F1668" i="1"/>
  <c r="F1684" i="1"/>
  <c r="F1700" i="1"/>
  <c r="E1709" i="1"/>
  <c r="E1717" i="1"/>
  <c r="E1725" i="1"/>
  <c r="E1733" i="1"/>
  <c r="E1741" i="1"/>
  <c r="F1993" i="1"/>
  <c r="F1185" i="1"/>
  <c r="F1696" i="1"/>
  <c r="F1987" i="1"/>
  <c r="Q911" i="1"/>
  <c r="E911" i="1"/>
  <c r="Q919" i="1"/>
  <c r="E919" i="1"/>
  <c r="Q927" i="1"/>
  <c r="E927" i="1"/>
  <c r="Q935" i="1"/>
  <c r="E935" i="1"/>
  <c r="Q943" i="1"/>
  <c r="E943" i="1"/>
  <c r="Q951" i="1"/>
  <c r="E951" i="1"/>
  <c r="Q959" i="1"/>
  <c r="E959" i="1"/>
  <c r="Q967" i="1"/>
  <c r="E967" i="1"/>
  <c r="Q975" i="1"/>
  <c r="E975" i="1"/>
  <c r="Q983" i="1"/>
  <c r="E983" i="1"/>
  <c r="Q991" i="1"/>
  <c r="E991" i="1"/>
  <c r="E12" i="1"/>
  <c r="E16" i="1"/>
  <c r="E20" i="1"/>
  <c r="E24" i="1"/>
  <c r="E28" i="1"/>
  <c r="E32" i="1"/>
  <c r="E36" i="1"/>
  <c r="E40" i="1"/>
  <c r="E44" i="1"/>
  <c r="E48" i="1"/>
  <c r="E52" i="1"/>
  <c r="E56" i="1"/>
  <c r="E60" i="1"/>
  <c r="E64" i="1"/>
  <c r="E68" i="1"/>
  <c r="E72" i="1"/>
  <c r="E76" i="1"/>
  <c r="E80" i="1"/>
  <c r="E84" i="1"/>
  <c r="E88" i="1"/>
  <c r="E92" i="1"/>
  <c r="E96" i="1"/>
  <c r="E100" i="1"/>
  <c r="E104" i="1"/>
  <c r="E108" i="1"/>
  <c r="E112" i="1"/>
  <c r="E116" i="1"/>
  <c r="E120" i="1"/>
  <c r="E124" i="1"/>
  <c r="E128" i="1"/>
  <c r="E230" i="1"/>
  <c r="E234" i="1"/>
  <c r="E238" i="1"/>
  <c r="E242" i="1"/>
  <c r="E246" i="1"/>
  <c r="E250" i="1"/>
  <c r="E254" i="1"/>
  <c r="E258" i="1"/>
  <c r="E262" i="1"/>
  <c r="Q915" i="1"/>
  <c r="E915" i="1"/>
  <c r="Q923" i="1"/>
  <c r="E923" i="1"/>
  <c r="Q931" i="1"/>
  <c r="E931" i="1"/>
  <c r="Q939" i="1"/>
  <c r="E939" i="1"/>
  <c r="Q947" i="1"/>
  <c r="E947" i="1"/>
  <c r="Q955" i="1"/>
  <c r="E955" i="1"/>
  <c r="Q963" i="1"/>
  <c r="E963" i="1"/>
  <c r="Q971" i="1"/>
  <c r="E971" i="1"/>
  <c r="Q979" i="1"/>
  <c r="E979" i="1"/>
  <c r="Q987" i="1"/>
  <c r="E987" i="1"/>
  <c r="F2015" i="1"/>
  <c r="E995" i="1"/>
  <c r="E999" i="1"/>
  <c r="E1003" i="1"/>
  <c r="E1007" i="1"/>
  <c r="E1011" i="1"/>
  <c r="E1015" i="1"/>
  <c r="E1019" i="1"/>
  <c r="E1023" i="1"/>
  <c r="E1027" i="1"/>
  <c r="E1558" i="1"/>
  <c r="E1566" i="1"/>
  <c r="E1570" i="1"/>
  <c r="E1574" i="1"/>
  <c r="E1578" i="1"/>
  <c r="E1582" i="1"/>
  <c r="E1590" i="1"/>
  <c r="E1594" i="1"/>
  <c r="E1598" i="1"/>
  <c r="E1602" i="1"/>
  <c r="E1606" i="1"/>
  <c r="E1610" i="1"/>
  <c r="E1614" i="1"/>
  <c r="E1618" i="1"/>
  <c r="F1656" i="1"/>
  <c r="F1664" i="1"/>
  <c r="F1672" i="1"/>
  <c r="F1680" i="1"/>
  <c r="F1688" i="1"/>
  <c r="J1706" i="1"/>
  <c r="E1707" i="1"/>
  <c r="E1711" i="1"/>
  <c r="E1715" i="1"/>
  <c r="E1719" i="1"/>
  <c r="E1723" i="1"/>
  <c r="E1727" i="1"/>
  <c r="E1731" i="1"/>
  <c r="E1735" i="1"/>
  <c r="E1739" i="1"/>
  <c r="E1743" i="1"/>
  <c r="E1794" i="1"/>
  <c r="E1798" i="1"/>
  <c r="E1802" i="1"/>
  <c r="F1951" i="1"/>
  <c r="F1989" i="1"/>
  <c r="F2011" i="1"/>
  <c r="I911" i="1"/>
  <c r="I913" i="1"/>
  <c r="I915" i="1"/>
  <c r="I917" i="1"/>
  <c r="I919" i="1"/>
  <c r="I921" i="1"/>
  <c r="I923" i="1"/>
  <c r="I925" i="1"/>
  <c r="I927" i="1"/>
  <c r="I929" i="1"/>
  <c r="I931" i="1"/>
  <c r="I933" i="1"/>
  <c r="I935" i="1"/>
  <c r="I937" i="1"/>
  <c r="I939" i="1"/>
  <c r="I941" i="1"/>
  <c r="I943" i="1"/>
  <c r="I945" i="1"/>
  <c r="I947" i="1"/>
  <c r="I949" i="1"/>
  <c r="I951" i="1"/>
  <c r="I953" i="1"/>
  <c r="I955" i="1"/>
  <c r="I957" i="1"/>
  <c r="I959" i="1"/>
  <c r="I961" i="1"/>
  <c r="I963" i="1"/>
  <c r="I965" i="1"/>
  <c r="I967" i="1"/>
  <c r="I969" i="1"/>
  <c r="I971" i="1"/>
  <c r="I973" i="1"/>
  <c r="I975" i="1"/>
  <c r="I977" i="1"/>
  <c r="I979" i="1"/>
  <c r="I981" i="1"/>
  <c r="I983" i="1"/>
  <c r="I985" i="1"/>
  <c r="I987" i="1"/>
  <c r="I989" i="1"/>
  <c r="I991" i="1"/>
  <c r="I993" i="1"/>
  <c r="I995" i="1"/>
  <c r="I997" i="1"/>
  <c r="I999" i="1"/>
  <c r="I1001" i="1"/>
  <c r="I1003" i="1"/>
  <c r="I1005" i="1"/>
  <c r="I1007" i="1"/>
  <c r="I1009" i="1"/>
  <c r="I1011" i="1"/>
  <c r="I1013" i="1"/>
  <c r="I1015" i="1"/>
  <c r="I1017" i="1"/>
  <c r="I1019" i="1"/>
  <c r="I1021" i="1"/>
  <c r="I1023" i="1"/>
  <c r="I1025" i="1"/>
  <c r="I1027" i="1"/>
  <c r="I1029" i="1"/>
  <c r="E1563" i="1"/>
  <c r="E1569" i="1"/>
  <c r="E1587" i="1"/>
  <c r="E1589" i="1"/>
  <c r="Q1622" i="1"/>
  <c r="E1622" i="1"/>
  <c r="Q1626" i="1"/>
  <c r="E1626" i="1"/>
  <c r="Q1630" i="1"/>
  <c r="E1630" i="1"/>
  <c r="Q1634" i="1"/>
  <c r="E1634" i="1"/>
  <c r="Q1638" i="1"/>
  <c r="E1638" i="1"/>
  <c r="Q1642" i="1"/>
  <c r="E1642" i="1"/>
  <c r="Q1646" i="1"/>
  <c r="E1646" i="1"/>
  <c r="Q1650" i="1"/>
  <c r="E1650" i="1"/>
  <c r="J1654" i="1"/>
  <c r="F1654" i="1"/>
  <c r="J1662" i="1"/>
  <c r="F1662" i="1"/>
  <c r="I12" i="1"/>
  <c r="I14" i="1"/>
  <c r="I16" i="1"/>
  <c r="I18" i="1"/>
  <c r="I20" i="1"/>
  <c r="I22" i="1"/>
  <c r="I24" i="1"/>
  <c r="I26" i="1"/>
  <c r="I28" i="1"/>
  <c r="I30" i="1"/>
  <c r="I32" i="1"/>
  <c r="I34" i="1"/>
  <c r="I36" i="1"/>
  <c r="I38" i="1"/>
  <c r="I40" i="1"/>
  <c r="I42" i="1"/>
  <c r="I44" i="1"/>
  <c r="I46" i="1"/>
  <c r="I48" i="1"/>
  <c r="I50" i="1"/>
  <c r="I52" i="1"/>
  <c r="I54" i="1"/>
  <c r="I56" i="1"/>
  <c r="I58" i="1"/>
  <c r="I60" i="1"/>
  <c r="I62" i="1"/>
  <c r="I64" i="1"/>
  <c r="I66" i="1"/>
  <c r="I68" i="1"/>
  <c r="I70" i="1"/>
  <c r="I72" i="1"/>
  <c r="I74" i="1"/>
  <c r="I76" i="1"/>
  <c r="I78" i="1"/>
  <c r="I80" i="1"/>
  <c r="I82" i="1"/>
  <c r="I84" i="1"/>
  <c r="I88" i="1"/>
  <c r="I90" i="1"/>
  <c r="I92" i="1"/>
  <c r="I94" i="1"/>
  <c r="I96" i="1"/>
  <c r="I98" i="1"/>
  <c r="I100" i="1"/>
  <c r="I102" i="1"/>
  <c r="I104" i="1"/>
  <c r="I106" i="1"/>
  <c r="I108" i="1"/>
  <c r="I110" i="1"/>
  <c r="I112" i="1"/>
  <c r="I114" i="1"/>
  <c r="I116" i="1"/>
  <c r="I118" i="1"/>
  <c r="I120" i="1"/>
  <c r="I122" i="1"/>
  <c r="I124" i="1"/>
  <c r="I126" i="1"/>
  <c r="I128" i="1"/>
  <c r="I130" i="1"/>
  <c r="I230" i="1"/>
  <c r="I232" i="1"/>
  <c r="I234" i="1"/>
  <c r="I236" i="1"/>
  <c r="I238" i="1"/>
  <c r="I240" i="1"/>
  <c r="I242" i="1"/>
  <c r="I244" i="1"/>
  <c r="I246" i="1"/>
  <c r="I248" i="1"/>
  <c r="I250" i="1"/>
  <c r="I252" i="1"/>
  <c r="I254" i="1"/>
  <c r="I256" i="1"/>
  <c r="I258" i="1"/>
  <c r="I260" i="1"/>
  <c r="I262" i="1"/>
  <c r="E266" i="1"/>
  <c r="E1062" i="1"/>
  <c r="E1524" i="1"/>
  <c r="E1546" i="1"/>
  <c r="I1558" i="1"/>
  <c r="I1560" i="1"/>
  <c r="I1564" i="1"/>
  <c r="I1566" i="1"/>
  <c r="I1568" i="1"/>
  <c r="I1570" i="1"/>
  <c r="I1572" i="1"/>
  <c r="I1574" i="1"/>
  <c r="I1576" i="1"/>
  <c r="I1578" i="1"/>
  <c r="I1580" i="1"/>
  <c r="I1582" i="1"/>
  <c r="I1588" i="1"/>
  <c r="I1590" i="1"/>
  <c r="I1594" i="1"/>
  <c r="I1596" i="1"/>
  <c r="I1598" i="1"/>
  <c r="I1600" i="1"/>
  <c r="I1602" i="1"/>
  <c r="I1604" i="1"/>
  <c r="I1606" i="1"/>
  <c r="I1608" i="1"/>
  <c r="I1610" i="1"/>
  <c r="I1612" i="1"/>
  <c r="I1614" i="1"/>
  <c r="I1616" i="1"/>
  <c r="I1618" i="1"/>
  <c r="Q1620" i="1"/>
  <c r="E1620" i="1"/>
  <c r="I1622" i="1"/>
  <c r="Q1624" i="1"/>
  <c r="E1624" i="1"/>
  <c r="I1626" i="1"/>
  <c r="Q1628" i="1"/>
  <c r="E1628" i="1"/>
  <c r="I1630" i="1"/>
  <c r="Q1632" i="1"/>
  <c r="E1632" i="1"/>
  <c r="I1634" i="1"/>
  <c r="Q1636" i="1"/>
  <c r="E1636" i="1"/>
  <c r="I1638" i="1"/>
  <c r="Q1640" i="1"/>
  <c r="E1640" i="1"/>
  <c r="I1642" i="1"/>
  <c r="Q1644" i="1"/>
  <c r="E1644" i="1"/>
  <c r="I1646" i="1"/>
  <c r="Q1648" i="1"/>
  <c r="E1648" i="1"/>
  <c r="I1650" i="1"/>
  <c r="Q1652" i="1"/>
  <c r="E1652" i="1"/>
  <c r="J1658" i="1"/>
  <c r="F1658" i="1"/>
  <c r="J1666" i="1"/>
  <c r="F1666" i="1"/>
  <c r="I1703" i="1"/>
  <c r="I1705" i="1"/>
  <c r="I1749" i="1"/>
  <c r="I1751" i="1"/>
  <c r="I1753" i="1"/>
  <c r="I1755" i="1"/>
  <c r="I1757" i="1"/>
  <c r="F1670" i="1"/>
  <c r="F1674" i="1"/>
  <c r="F1678" i="1"/>
  <c r="F1682" i="1"/>
  <c r="F1686" i="1"/>
  <c r="F1690" i="1"/>
  <c r="F1694" i="1"/>
  <c r="F1698" i="1"/>
  <c r="J1702" i="1"/>
  <c r="E1703" i="1"/>
  <c r="E1705" i="1"/>
  <c r="I1707" i="1"/>
  <c r="I1709" i="1"/>
  <c r="I1711" i="1"/>
  <c r="I1713" i="1"/>
  <c r="I1715" i="1"/>
  <c r="I1717" i="1"/>
  <c r="I1719" i="1"/>
  <c r="I1721" i="1"/>
  <c r="I1723" i="1"/>
  <c r="I1725" i="1"/>
  <c r="I1727" i="1"/>
  <c r="I1729" i="1"/>
  <c r="I1731" i="1"/>
  <c r="I1733" i="1"/>
  <c r="I1735" i="1"/>
  <c r="I1737" i="1"/>
  <c r="I1739" i="1"/>
  <c r="I1741" i="1"/>
  <c r="I1743" i="1"/>
  <c r="I1745" i="1"/>
  <c r="E1749" i="1"/>
  <c r="E1751" i="1"/>
  <c r="E1753" i="1"/>
  <c r="E1755" i="1"/>
  <c r="E1757" i="1"/>
  <c r="I1794" i="1"/>
  <c r="I1796" i="1"/>
  <c r="I1798" i="1"/>
  <c r="I1800" i="1"/>
  <c r="I1802" i="1"/>
  <c r="F1949" i="1"/>
  <c r="F1953" i="1"/>
  <c r="F1959" i="1"/>
  <c r="F1985" i="1"/>
  <c r="F1991" i="1"/>
  <c r="F2009" i="1"/>
  <c r="F2013" i="1"/>
  <c r="F2017" i="1"/>
  <c r="E1696" i="1"/>
  <c r="E1987" i="1"/>
  <c r="G12" i="1"/>
  <c r="N12" i="1"/>
  <c r="G14" i="1"/>
  <c r="N14" i="1"/>
  <c r="G16" i="1"/>
  <c r="N16" i="1"/>
  <c r="G18" i="1"/>
  <c r="N18" i="1"/>
  <c r="G20" i="1"/>
  <c r="N20" i="1"/>
  <c r="G22" i="1"/>
  <c r="N22" i="1"/>
  <c r="G24" i="1"/>
  <c r="N24" i="1"/>
  <c r="G26" i="1"/>
  <c r="N26" i="1"/>
  <c r="G28" i="1"/>
  <c r="N28" i="1"/>
  <c r="G30" i="1"/>
  <c r="N30" i="1"/>
  <c r="G32" i="1"/>
  <c r="N32" i="1"/>
  <c r="G34" i="1"/>
  <c r="N34" i="1"/>
  <c r="G36" i="1"/>
  <c r="N36" i="1"/>
  <c r="G38" i="1"/>
  <c r="N38" i="1"/>
  <c r="G40" i="1"/>
  <c r="N40" i="1"/>
  <c r="G42" i="1"/>
  <c r="N42" i="1"/>
  <c r="G44" i="1"/>
  <c r="N44" i="1"/>
  <c r="G46" i="1"/>
  <c r="N46" i="1"/>
  <c r="G48" i="1"/>
  <c r="N48" i="1"/>
  <c r="G50" i="1"/>
  <c r="N50" i="1"/>
  <c r="G52" i="1"/>
  <c r="N52" i="1"/>
  <c r="G54" i="1"/>
  <c r="N54" i="1"/>
  <c r="G56" i="1"/>
  <c r="N56" i="1"/>
  <c r="G58" i="1"/>
  <c r="N58" i="1"/>
  <c r="G60" i="1"/>
  <c r="N60" i="1"/>
  <c r="G62" i="1"/>
  <c r="N62" i="1"/>
  <c r="G64" i="1"/>
  <c r="N64" i="1"/>
  <c r="G66" i="1"/>
  <c r="N66" i="1"/>
  <c r="G68" i="1"/>
  <c r="N68" i="1"/>
  <c r="G70" i="1"/>
  <c r="N70" i="1"/>
  <c r="G72" i="1"/>
  <c r="N72" i="1"/>
  <c r="G74" i="1"/>
  <c r="N74" i="1"/>
  <c r="G76" i="1"/>
  <c r="N76" i="1"/>
  <c r="G78" i="1"/>
  <c r="N78" i="1"/>
  <c r="G80" i="1"/>
  <c r="N80" i="1"/>
  <c r="G82" i="1"/>
  <c r="N82" i="1"/>
  <c r="G84" i="1"/>
  <c r="N84" i="1"/>
  <c r="G86" i="1"/>
  <c r="N86" i="1"/>
  <c r="G88" i="1"/>
  <c r="N88" i="1"/>
  <c r="G90" i="1"/>
  <c r="N90" i="1"/>
  <c r="G92" i="1"/>
  <c r="N92" i="1"/>
  <c r="G94" i="1"/>
  <c r="N94" i="1"/>
  <c r="G96" i="1"/>
  <c r="N96" i="1"/>
  <c r="G98" i="1"/>
  <c r="N98" i="1"/>
  <c r="G100" i="1"/>
  <c r="N100" i="1"/>
  <c r="G102" i="1"/>
  <c r="N102" i="1"/>
  <c r="G104" i="1"/>
  <c r="N104" i="1"/>
  <c r="G106" i="1"/>
  <c r="N106" i="1"/>
  <c r="G108" i="1"/>
  <c r="N108" i="1"/>
  <c r="G110" i="1"/>
  <c r="N110" i="1"/>
  <c r="G112" i="1"/>
  <c r="N112" i="1"/>
  <c r="G114" i="1"/>
  <c r="N114" i="1"/>
  <c r="G116" i="1"/>
  <c r="N116" i="1"/>
  <c r="G118" i="1"/>
  <c r="N118" i="1"/>
  <c r="G120" i="1"/>
  <c r="N120" i="1"/>
  <c r="G122" i="1"/>
  <c r="N122" i="1"/>
  <c r="G124" i="1"/>
  <c r="N124" i="1"/>
  <c r="G126" i="1"/>
  <c r="N126" i="1"/>
  <c r="G128" i="1"/>
  <c r="N128" i="1"/>
  <c r="G130" i="1"/>
  <c r="N130" i="1"/>
  <c r="H131" i="1"/>
  <c r="E132" i="1"/>
  <c r="I132" i="1"/>
  <c r="E134" i="1"/>
  <c r="I134" i="1"/>
  <c r="E136" i="1"/>
  <c r="I136" i="1"/>
  <c r="E138" i="1"/>
  <c r="I138" i="1"/>
  <c r="E140" i="1"/>
  <c r="I140" i="1"/>
  <c r="E142" i="1"/>
  <c r="I142" i="1"/>
  <c r="E144" i="1"/>
  <c r="I144" i="1"/>
  <c r="E146" i="1"/>
  <c r="I146" i="1"/>
  <c r="E148" i="1"/>
  <c r="I148" i="1"/>
  <c r="E150" i="1"/>
  <c r="I150" i="1"/>
  <c r="E152" i="1"/>
  <c r="I152" i="1"/>
  <c r="E154" i="1"/>
  <c r="I154" i="1"/>
  <c r="E156" i="1"/>
  <c r="I156" i="1"/>
  <c r="E158" i="1"/>
  <c r="I158" i="1"/>
  <c r="E160" i="1"/>
  <c r="I160" i="1"/>
  <c r="E162" i="1"/>
  <c r="I162" i="1"/>
  <c r="E164" i="1"/>
  <c r="I164" i="1"/>
  <c r="E166" i="1"/>
  <c r="I166" i="1"/>
  <c r="E168" i="1"/>
  <c r="I168" i="1"/>
  <c r="E170" i="1"/>
  <c r="I170" i="1"/>
  <c r="E172" i="1"/>
  <c r="I172" i="1"/>
  <c r="E174" i="1"/>
  <c r="I174" i="1"/>
  <c r="E176" i="1"/>
  <c r="I176" i="1"/>
  <c r="E178" i="1"/>
  <c r="I178" i="1"/>
  <c r="E180" i="1"/>
  <c r="I180" i="1"/>
  <c r="E182" i="1"/>
  <c r="I182" i="1"/>
  <c r="E184" i="1"/>
  <c r="I184" i="1"/>
  <c r="E186" i="1"/>
  <c r="I186" i="1"/>
  <c r="E188" i="1"/>
  <c r="I188" i="1"/>
  <c r="E190" i="1"/>
  <c r="I190" i="1"/>
  <c r="E192" i="1"/>
  <c r="I192" i="1"/>
  <c r="E194" i="1"/>
  <c r="I194" i="1"/>
  <c r="E196" i="1"/>
  <c r="I196" i="1"/>
  <c r="E198" i="1"/>
  <c r="I198" i="1"/>
  <c r="E200" i="1"/>
  <c r="I200" i="1"/>
  <c r="E202" i="1"/>
  <c r="I202" i="1"/>
  <c r="E204" i="1"/>
  <c r="I204" i="1"/>
  <c r="E206" i="1"/>
  <c r="I206" i="1"/>
  <c r="E208" i="1"/>
  <c r="I208" i="1"/>
  <c r="E210" i="1"/>
  <c r="I210" i="1"/>
  <c r="E212" i="1"/>
  <c r="I212" i="1"/>
  <c r="E214" i="1"/>
  <c r="I214" i="1"/>
  <c r="E216" i="1"/>
  <c r="I216" i="1"/>
  <c r="E218" i="1"/>
  <c r="I218" i="1"/>
  <c r="E220" i="1"/>
  <c r="I220" i="1"/>
  <c r="E222" i="1"/>
  <c r="I222" i="1"/>
  <c r="E224" i="1"/>
  <c r="I224" i="1"/>
  <c r="E226" i="1"/>
  <c r="I226" i="1"/>
  <c r="E228" i="1"/>
  <c r="G132" i="1"/>
  <c r="N132" i="1"/>
  <c r="G134" i="1"/>
  <c r="N134" i="1"/>
  <c r="G136" i="1"/>
  <c r="N136" i="1"/>
  <c r="G138" i="1"/>
  <c r="N138" i="1"/>
  <c r="G140" i="1"/>
  <c r="N140" i="1"/>
  <c r="G142" i="1"/>
  <c r="N142" i="1"/>
  <c r="G144" i="1"/>
  <c r="N144" i="1"/>
  <c r="G146" i="1"/>
  <c r="N146" i="1"/>
  <c r="G148" i="1"/>
  <c r="N148" i="1"/>
  <c r="G150" i="1"/>
  <c r="N150" i="1"/>
  <c r="G152" i="1"/>
  <c r="N152" i="1"/>
  <c r="G154" i="1"/>
  <c r="N154" i="1"/>
  <c r="G156" i="1"/>
  <c r="N156" i="1"/>
  <c r="G158" i="1"/>
  <c r="N158" i="1"/>
  <c r="G160" i="1"/>
  <c r="N160" i="1"/>
  <c r="G162" i="1"/>
  <c r="N162" i="1"/>
  <c r="G164" i="1"/>
  <c r="N164" i="1"/>
  <c r="G166" i="1"/>
  <c r="N166" i="1"/>
  <c r="G168" i="1"/>
  <c r="N168" i="1"/>
  <c r="G170" i="1"/>
  <c r="N170" i="1"/>
  <c r="G172" i="1"/>
  <c r="N172" i="1"/>
  <c r="G174" i="1"/>
  <c r="N174" i="1"/>
  <c r="G176" i="1"/>
  <c r="N176" i="1"/>
  <c r="G178" i="1"/>
  <c r="N178" i="1"/>
  <c r="G180" i="1"/>
  <c r="N180" i="1"/>
  <c r="G182" i="1"/>
  <c r="N182" i="1"/>
  <c r="G184" i="1"/>
  <c r="N184" i="1"/>
  <c r="G186" i="1"/>
  <c r="N186" i="1"/>
  <c r="G188" i="1"/>
  <c r="N188" i="1"/>
  <c r="G190" i="1"/>
  <c r="N190" i="1"/>
  <c r="G192" i="1"/>
  <c r="N192" i="1"/>
  <c r="G194" i="1"/>
  <c r="N194" i="1"/>
  <c r="G196" i="1"/>
  <c r="N196" i="1"/>
  <c r="G198" i="1"/>
  <c r="N198" i="1"/>
  <c r="G200" i="1"/>
  <c r="N200" i="1"/>
  <c r="G202" i="1"/>
  <c r="N202" i="1"/>
  <c r="G204" i="1"/>
  <c r="N204" i="1"/>
  <c r="G206" i="1"/>
  <c r="N206" i="1"/>
  <c r="G208" i="1"/>
  <c r="N208" i="1"/>
  <c r="G210" i="1"/>
  <c r="N210" i="1"/>
  <c r="G212" i="1"/>
  <c r="N212" i="1"/>
  <c r="G214" i="1"/>
  <c r="N214" i="1"/>
  <c r="G216" i="1"/>
  <c r="N216" i="1"/>
  <c r="G218" i="1"/>
  <c r="N218" i="1"/>
  <c r="G220" i="1"/>
  <c r="N220" i="1"/>
  <c r="G222" i="1"/>
  <c r="N222" i="1"/>
  <c r="G224" i="1"/>
  <c r="N224" i="1"/>
  <c r="G226" i="1"/>
  <c r="N226" i="1"/>
  <c r="Q228" i="1"/>
  <c r="N228" i="1"/>
  <c r="G228" i="1"/>
  <c r="G230" i="1"/>
  <c r="N230" i="1"/>
  <c r="G232" i="1"/>
  <c r="N232" i="1"/>
  <c r="G234" i="1"/>
  <c r="N234" i="1"/>
  <c r="G236" i="1"/>
  <c r="N236" i="1"/>
  <c r="G238" i="1"/>
  <c r="N238" i="1"/>
  <c r="G240" i="1"/>
  <c r="N240" i="1"/>
  <c r="G242" i="1"/>
  <c r="N242" i="1"/>
  <c r="G244" i="1"/>
  <c r="N244" i="1"/>
  <c r="G246" i="1"/>
  <c r="N246" i="1"/>
  <c r="G248" i="1"/>
  <c r="N248" i="1"/>
  <c r="G250" i="1"/>
  <c r="N250" i="1"/>
  <c r="G252" i="1"/>
  <c r="N252" i="1"/>
  <c r="G254" i="1"/>
  <c r="N254" i="1"/>
  <c r="G256" i="1"/>
  <c r="N256" i="1"/>
  <c r="G258" i="1"/>
  <c r="N258" i="1"/>
  <c r="G260" i="1"/>
  <c r="N260" i="1"/>
  <c r="G262" i="1"/>
  <c r="N262" i="1"/>
  <c r="G264" i="1"/>
  <c r="N264" i="1"/>
  <c r="G268" i="1"/>
  <c r="N268" i="1"/>
  <c r="G270" i="1"/>
  <c r="N270" i="1"/>
  <c r="G272" i="1"/>
  <c r="N272" i="1"/>
  <c r="G274" i="1"/>
  <c r="N274" i="1"/>
  <c r="G276" i="1"/>
  <c r="N276" i="1"/>
  <c r="G278" i="1"/>
  <c r="N278" i="1"/>
  <c r="G280" i="1"/>
  <c r="N280" i="1"/>
  <c r="G282" i="1"/>
  <c r="N282" i="1"/>
  <c r="G284" i="1"/>
  <c r="N284" i="1"/>
  <c r="G286" i="1"/>
  <c r="N286" i="1"/>
  <c r="G288" i="1"/>
  <c r="N288" i="1"/>
  <c r="G290" i="1"/>
  <c r="N290" i="1"/>
  <c r="G292" i="1"/>
  <c r="N292" i="1"/>
  <c r="G294" i="1"/>
  <c r="N294" i="1"/>
  <c r="G296" i="1"/>
  <c r="N296" i="1"/>
  <c r="G298" i="1"/>
  <c r="N298" i="1"/>
  <c r="G300" i="1"/>
  <c r="N300" i="1"/>
  <c r="G302" i="1"/>
  <c r="N302" i="1"/>
  <c r="G304" i="1"/>
  <c r="N304" i="1"/>
  <c r="G306" i="1"/>
  <c r="N306" i="1"/>
  <c r="G308" i="1"/>
  <c r="N308" i="1"/>
  <c r="G310" i="1"/>
  <c r="N310" i="1"/>
  <c r="G312" i="1"/>
  <c r="N312" i="1"/>
  <c r="G314" i="1"/>
  <c r="N314" i="1"/>
  <c r="G316" i="1"/>
  <c r="N316" i="1"/>
  <c r="G318" i="1"/>
  <c r="N318" i="1"/>
  <c r="G320" i="1"/>
  <c r="N320" i="1"/>
  <c r="G322" i="1"/>
  <c r="N322" i="1"/>
  <c r="G324" i="1"/>
  <c r="N324" i="1"/>
  <c r="G326" i="1"/>
  <c r="N326" i="1"/>
  <c r="G328" i="1"/>
  <c r="N328" i="1"/>
  <c r="G330" i="1"/>
  <c r="N330" i="1"/>
  <c r="G332" i="1"/>
  <c r="N332" i="1"/>
  <c r="G334" i="1"/>
  <c r="N334" i="1"/>
  <c r="G336" i="1"/>
  <c r="N336" i="1"/>
  <c r="G338" i="1"/>
  <c r="N338" i="1"/>
  <c r="G340" i="1"/>
  <c r="N340" i="1"/>
  <c r="G342" i="1"/>
  <c r="N342" i="1"/>
  <c r="G344" i="1"/>
  <c r="N344" i="1"/>
  <c r="G346" i="1"/>
  <c r="N346" i="1"/>
  <c r="G348" i="1"/>
  <c r="N348" i="1"/>
  <c r="G350" i="1"/>
  <c r="N350" i="1"/>
  <c r="G352" i="1"/>
  <c r="N352" i="1"/>
  <c r="G354" i="1"/>
  <c r="N354" i="1"/>
  <c r="G356" i="1"/>
  <c r="N356" i="1"/>
  <c r="G358" i="1"/>
  <c r="N358" i="1"/>
  <c r="G360" i="1"/>
  <c r="N360" i="1"/>
  <c r="G362" i="1"/>
  <c r="N362" i="1"/>
  <c r="G364" i="1"/>
  <c r="N364" i="1"/>
  <c r="G366" i="1"/>
  <c r="N366" i="1"/>
  <c r="G368" i="1"/>
  <c r="N368" i="1"/>
  <c r="G370" i="1"/>
  <c r="N370" i="1"/>
  <c r="G372" i="1"/>
  <c r="N372" i="1"/>
  <c r="G374" i="1"/>
  <c r="N374" i="1"/>
  <c r="G376" i="1"/>
  <c r="N376" i="1"/>
  <c r="G378" i="1"/>
  <c r="N378" i="1"/>
  <c r="G380" i="1"/>
  <c r="N380" i="1"/>
  <c r="G382" i="1"/>
  <c r="N382" i="1"/>
  <c r="G384" i="1"/>
  <c r="N384" i="1"/>
  <c r="G386" i="1"/>
  <c r="N386" i="1"/>
  <c r="G388" i="1"/>
  <c r="N388" i="1"/>
  <c r="G389" i="1"/>
  <c r="N389" i="1"/>
  <c r="G391" i="1"/>
  <c r="N391" i="1"/>
  <c r="G393" i="1"/>
  <c r="N393" i="1"/>
  <c r="G395" i="1"/>
  <c r="N395" i="1"/>
  <c r="G397" i="1"/>
  <c r="N397" i="1"/>
  <c r="G399" i="1"/>
  <c r="N399" i="1"/>
  <c r="G401" i="1"/>
  <c r="N401" i="1"/>
  <c r="G403" i="1"/>
  <c r="N403" i="1"/>
  <c r="G405" i="1"/>
  <c r="N405" i="1"/>
  <c r="G407" i="1"/>
  <c r="N407" i="1"/>
  <c r="G409" i="1"/>
  <c r="N409" i="1"/>
  <c r="G411" i="1"/>
  <c r="N411" i="1"/>
  <c r="G413" i="1"/>
  <c r="N413" i="1"/>
  <c r="G415" i="1"/>
  <c r="N415" i="1"/>
  <c r="G417" i="1"/>
  <c r="N417" i="1"/>
  <c r="G419" i="1"/>
  <c r="N419" i="1"/>
  <c r="G421" i="1"/>
  <c r="N421" i="1"/>
  <c r="G423" i="1"/>
  <c r="N423" i="1"/>
  <c r="G425" i="1"/>
  <c r="N425" i="1"/>
  <c r="G427" i="1"/>
  <c r="N427" i="1"/>
  <c r="G429" i="1"/>
  <c r="N429" i="1"/>
  <c r="G431" i="1"/>
  <c r="N431" i="1"/>
  <c r="G433" i="1"/>
  <c r="N433" i="1"/>
  <c r="G435" i="1"/>
  <c r="N435" i="1"/>
  <c r="G437" i="1"/>
  <c r="N437" i="1"/>
  <c r="G439" i="1"/>
  <c r="N439" i="1"/>
  <c r="G441" i="1"/>
  <c r="N441" i="1"/>
  <c r="G443" i="1"/>
  <c r="N443" i="1"/>
  <c r="G445" i="1"/>
  <c r="N445" i="1"/>
  <c r="G447" i="1"/>
  <c r="N447" i="1"/>
  <c r="G449" i="1"/>
  <c r="N449" i="1"/>
  <c r="G451" i="1"/>
  <c r="N451" i="1"/>
  <c r="G453" i="1"/>
  <c r="N453" i="1"/>
  <c r="G455" i="1"/>
  <c r="N455" i="1"/>
  <c r="G457" i="1"/>
  <c r="N457" i="1"/>
  <c r="G459" i="1"/>
  <c r="N459" i="1"/>
  <c r="G461" i="1"/>
  <c r="N461" i="1"/>
  <c r="G463" i="1"/>
  <c r="N463" i="1"/>
  <c r="G465" i="1"/>
  <c r="N465" i="1"/>
  <c r="G467" i="1"/>
  <c r="N467" i="1"/>
  <c r="G469" i="1"/>
  <c r="N469" i="1"/>
  <c r="G471" i="1"/>
  <c r="N471" i="1"/>
  <c r="G473" i="1"/>
  <c r="N473" i="1"/>
  <c r="G475" i="1"/>
  <c r="N475" i="1"/>
  <c r="G477" i="1"/>
  <c r="N477" i="1"/>
  <c r="G479" i="1"/>
  <c r="N479" i="1"/>
  <c r="G481" i="1"/>
  <c r="N481" i="1"/>
  <c r="G483" i="1"/>
  <c r="N483" i="1"/>
  <c r="G485" i="1"/>
  <c r="N485" i="1"/>
  <c r="G487" i="1"/>
  <c r="N487" i="1"/>
  <c r="G489" i="1"/>
  <c r="N489" i="1"/>
  <c r="G491" i="1"/>
  <c r="N491" i="1"/>
  <c r="G493" i="1"/>
  <c r="N493" i="1"/>
  <c r="G495" i="1"/>
  <c r="N495" i="1"/>
  <c r="G497" i="1"/>
  <c r="N497" i="1"/>
  <c r="G499" i="1"/>
  <c r="N499" i="1"/>
  <c r="G501" i="1"/>
  <c r="N501" i="1"/>
  <c r="G503" i="1"/>
  <c r="N503" i="1"/>
  <c r="G505" i="1"/>
  <c r="N505" i="1"/>
  <c r="G507" i="1"/>
  <c r="N507" i="1"/>
  <c r="G509" i="1"/>
  <c r="N509" i="1"/>
  <c r="G511" i="1"/>
  <c r="N511" i="1"/>
  <c r="G513" i="1"/>
  <c r="N513" i="1"/>
  <c r="G515" i="1"/>
  <c r="N515" i="1"/>
  <c r="G517" i="1"/>
  <c r="N517" i="1"/>
  <c r="G519" i="1"/>
  <c r="N519" i="1"/>
  <c r="G521" i="1"/>
  <c r="N521" i="1"/>
  <c r="G523" i="1"/>
  <c r="N523" i="1"/>
  <c r="G525" i="1"/>
  <c r="N525" i="1"/>
  <c r="G527" i="1"/>
  <c r="N527" i="1"/>
  <c r="G529" i="1"/>
  <c r="N529" i="1"/>
  <c r="G531" i="1"/>
  <c r="N531" i="1"/>
  <c r="G533" i="1"/>
  <c r="N533" i="1"/>
  <c r="G535" i="1"/>
  <c r="N535" i="1"/>
  <c r="G537" i="1"/>
  <c r="N537" i="1"/>
  <c r="G539" i="1"/>
  <c r="N539" i="1"/>
  <c r="G541" i="1"/>
  <c r="N541" i="1"/>
  <c r="G543" i="1"/>
  <c r="N543" i="1"/>
  <c r="G545" i="1"/>
  <c r="N545" i="1"/>
  <c r="G547" i="1"/>
  <c r="N547" i="1"/>
  <c r="G549" i="1"/>
  <c r="N549" i="1"/>
  <c r="G551" i="1"/>
  <c r="N551" i="1"/>
  <c r="G553" i="1"/>
  <c r="N553" i="1"/>
  <c r="G555" i="1"/>
  <c r="N555" i="1"/>
  <c r="G557" i="1"/>
  <c r="N557" i="1"/>
  <c r="G559" i="1"/>
  <c r="N559" i="1"/>
  <c r="G561" i="1"/>
  <c r="N561" i="1"/>
  <c r="G563" i="1"/>
  <c r="N563" i="1"/>
  <c r="G565" i="1"/>
  <c r="N565" i="1"/>
  <c r="G567" i="1"/>
  <c r="N567" i="1"/>
  <c r="G569" i="1"/>
  <c r="N569" i="1"/>
  <c r="G571" i="1"/>
  <c r="N571" i="1"/>
  <c r="G573" i="1"/>
  <c r="N573" i="1"/>
  <c r="G575" i="1"/>
  <c r="N575" i="1"/>
  <c r="G577" i="1"/>
  <c r="N577" i="1"/>
  <c r="G579" i="1"/>
  <c r="N579" i="1"/>
  <c r="G581" i="1"/>
  <c r="N581" i="1"/>
  <c r="G583" i="1"/>
  <c r="N583" i="1"/>
  <c r="G585" i="1"/>
  <c r="N585" i="1"/>
  <c r="G587" i="1"/>
  <c r="N587" i="1"/>
  <c r="G589" i="1"/>
  <c r="N589" i="1"/>
  <c r="G591" i="1"/>
  <c r="N591" i="1"/>
  <c r="G593" i="1"/>
  <c r="N593" i="1"/>
  <c r="G595" i="1"/>
  <c r="N595" i="1"/>
  <c r="G597" i="1"/>
  <c r="N597" i="1"/>
  <c r="G599" i="1"/>
  <c r="N599" i="1"/>
  <c r="G601" i="1"/>
  <c r="N601" i="1"/>
  <c r="G603" i="1"/>
  <c r="N603" i="1"/>
  <c r="G605" i="1"/>
  <c r="N605" i="1"/>
  <c r="G607" i="1"/>
  <c r="N607" i="1"/>
  <c r="G609" i="1"/>
  <c r="N609" i="1"/>
  <c r="G611" i="1"/>
  <c r="N611" i="1"/>
  <c r="G613" i="1"/>
  <c r="N613" i="1"/>
  <c r="G615" i="1"/>
  <c r="N615" i="1"/>
  <c r="G617" i="1"/>
  <c r="N617" i="1"/>
  <c r="G619" i="1"/>
  <c r="N619" i="1"/>
  <c r="G621" i="1"/>
  <c r="N621" i="1"/>
  <c r="G623" i="1"/>
  <c r="N623" i="1"/>
  <c r="G625" i="1"/>
  <c r="N625" i="1"/>
  <c r="G627" i="1"/>
  <c r="N627" i="1"/>
  <c r="G629" i="1"/>
  <c r="N629" i="1"/>
  <c r="G631" i="1"/>
  <c r="N631" i="1"/>
  <c r="G633" i="1"/>
  <c r="N633" i="1"/>
  <c r="G635" i="1"/>
  <c r="N635" i="1"/>
  <c r="G637" i="1"/>
  <c r="N637" i="1"/>
  <c r="G639" i="1"/>
  <c r="N639" i="1"/>
  <c r="G641" i="1"/>
  <c r="N641" i="1"/>
  <c r="G643" i="1"/>
  <c r="N643" i="1"/>
  <c r="G645" i="1"/>
  <c r="N645" i="1"/>
  <c r="G647" i="1"/>
  <c r="N647" i="1"/>
  <c r="G649" i="1"/>
  <c r="N649" i="1"/>
  <c r="G651" i="1"/>
  <c r="N651" i="1"/>
  <c r="G653" i="1"/>
  <c r="N653" i="1"/>
  <c r="G655" i="1"/>
  <c r="N655" i="1"/>
  <c r="G657" i="1"/>
  <c r="N657" i="1"/>
  <c r="G659" i="1"/>
  <c r="N659" i="1"/>
  <c r="G661" i="1"/>
  <c r="N661" i="1"/>
  <c r="G663" i="1"/>
  <c r="N663" i="1"/>
  <c r="G665" i="1"/>
  <c r="N665" i="1"/>
  <c r="G667" i="1"/>
  <c r="N667" i="1"/>
  <c r="G669" i="1"/>
  <c r="N669" i="1"/>
  <c r="G671" i="1"/>
  <c r="N671" i="1"/>
  <c r="G673" i="1"/>
  <c r="N673" i="1"/>
  <c r="G675" i="1"/>
  <c r="N675" i="1"/>
  <c r="G677" i="1"/>
  <c r="N677" i="1"/>
  <c r="G679" i="1"/>
  <c r="N679" i="1"/>
  <c r="G681" i="1"/>
  <c r="N681" i="1"/>
  <c r="G683" i="1"/>
  <c r="N683" i="1"/>
  <c r="G685" i="1"/>
  <c r="N685" i="1"/>
  <c r="G687" i="1"/>
  <c r="N687" i="1"/>
  <c r="G689" i="1"/>
  <c r="N689" i="1"/>
  <c r="G691" i="1"/>
  <c r="N691" i="1"/>
  <c r="G693" i="1"/>
  <c r="N693" i="1"/>
  <c r="G695" i="1"/>
  <c r="N695" i="1"/>
  <c r="G697" i="1"/>
  <c r="N697" i="1"/>
  <c r="G699" i="1"/>
  <c r="N699" i="1"/>
  <c r="G701" i="1"/>
  <c r="N701" i="1"/>
  <c r="G703" i="1"/>
  <c r="N703" i="1"/>
  <c r="G705" i="1"/>
  <c r="N705" i="1"/>
  <c r="G707" i="1"/>
  <c r="N707" i="1"/>
  <c r="G709" i="1"/>
  <c r="N709" i="1"/>
  <c r="G711" i="1"/>
  <c r="N711" i="1"/>
  <c r="G713" i="1"/>
  <c r="N713" i="1"/>
  <c r="G715" i="1"/>
  <c r="N715" i="1"/>
  <c r="G717" i="1"/>
  <c r="N717" i="1"/>
  <c r="G719" i="1"/>
  <c r="N719" i="1"/>
  <c r="G721" i="1"/>
  <c r="N721" i="1"/>
  <c r="G723" i="1"/>
  <c r="N723" i="1"/>
  <c r="G725" i="1"/>
  <c r="N725" i="1"/>
  <c r="G727" i="1"/>
  <c r="N727" i="1"/>
  <c r="G729" i="1"/>
  <c r="N729" i="1"/>
  <c r="G731" i="1"/>
  <c r="N731" i="1"/>
  <c r="G733" i="1"/>
  <c r="N733" i="1"/>
  <c r="G735" i="1"/>
  <c r="N735" i="1"/>
  <c r="G737" i="1"/>
  <c r="N737" i="1"/>
  <c r="G739" i="1"/>
  <c r="N739" i="1"/>
  <c r="G741" i="1"/>
  <c r="N741" i="1"/>
  <c r="G743" i="1"/>
  <c r="N743" i="1"/>
  <c r="G745" i="1"/>
  <c r="N745" i="1"/>
  <c r="G747" i="1"/>
  <c r="N747" i="1"/>
  <c r="G749" i="1"/>
  <c r="N749" i="1"/>
  <c r="G751" i="1"/>
  <c r="N751" i="1"/>
  <c r="G753" i="1"/>
  <c r="N753" i="1"/>
  <c r="G755" i="1"/>
  <c r="N755" i="1"/>
  <c r="G757" i="1"/>
  <c r="N757" i="1"/>
  <c r="G759" i="1"/>
  <c r="N759" i="1"/>
  <c r="G761" i="1"/>
  <c r="N761" i="1"/>
  <c r="G763" i="1"/>
  <c r="N763" i="1"/>
  <c r="G765" i="1"/>
  <c r="N765" i="1"/>
  <c r="G767" i="1"/>
  <c r="N767" i="1"/>
  <c r="G769" i="1"/>
  <c r="N769" i="1"/>
  <c r="G771" i="1"/>
  <c r="N771" i="1"/>
  <c r="G773" i="1"/>
  <c r="N773" i="1"/>
  <c r="G775" i="1"/>
  <c r="N775" i="1"/>
  <c r="G777" i="1"/>
  <c r="N777" i="1"/>
  <c r="G779" i="1"/>
  <c r="N779" i="1"/>
  <c r="G781" i="1"/>
  <c r="N781" i="1"/>
  <c r="G783" i="1"/>
  <c r="N783" i="1"/>
  <c r="G785" i="1"/>
  <c r="N785" i="1"/>
  <c r="G787" i="1"/>
  <c r="N787" i="1"/>
  <c r="G789" i="1"/>
  <c r="N789" i="1"/>
  <c r="G791" i="1"/>
  <c r="N791" i="1"/>
  <c r="G793" i="1"/>
  <c r="N793" i="1"/>
  <c r="G795" i="1"/>
  <c r="N795" i="1"/>
  <c r="G797" i="1"/>
  <c r="N797" i="1"/>
  <c r="G799" i="1"/>
  <c r="N799" i="1"/>
  <c r="G801" i="1"/>
  <c r="N801" i="1"/>
  <c r="G803" i="1"/>
  <c r="N803" i="1"/>
  <c r="G805" i="1"/>
  <c r="N805" i="1"/>
  <c r="G807" i="1"/>
  <c r="N807" i="1"/>
  <c r="G809" i="1"/>
  <c r="N809" i="1"/>
  <c r="G811" i="1"/>
  <c r="N811" i="1"/>
  <c r="G813" i="1"/>
  <c r="N813" i="1"/>
  <c r="G815" i="1"/>
  <c r="N815" i="1"/>
  <c r="G817" i="1"/>
  <c r="N817" i="1"/>
  <c r="G819" i="1"/>
  <c r="N819" i="1"/>
  <c r="G821" i="1"/>
  <c r="N821" i="1"/>
  <c r="G823" i="1"/>
  <c r="N823" i="1"/>
  <c r="G825" i="1"/>
  <c r="N825" i="1"/>
  <c r="G827" i="1"/>
  <c r="N827" i="1"/>
  <c r="G829" i="1"/>
  <c r="N829" i="1"/>
  <c r="G831" i="1"/>
  <c r="N831" i="1"/>
  <c r="G833" i="1"/>
  <c r="N833" i="1"/>
  <c r="G835" i="1"/>
  <c r="N835" i="1"/>
  <c r="G837" i="1"/>
  <c r="N837" i="1"/>
  <c r="G839" i="1"/>
  <c r="N839" i="1"/>
  <c r="G841" i="1"/>
  <c r="N841" i="1"/>
  <c r="G843" i="1"/>
  <c r="N843" i="1"/>
  <c r="G845" i="1"/>
  <c r="N845" i="1"/>
  <c r="G847" i="1"/>
  <c r="N847" i="1"/>
  <c r="G849" i="1"/>
  <c r="N849" i="1"/>
  <c r="G851" i="1"/>
  <c r="N851" i="1"/>
  <c r="G853" i="1"/>
  <c r="N853" i="1"/>
  <c r="G855" i="1"/>
  <c r="N855" i="1"/>
  <c r="G857" i="1"/>
  <c r="N857" i="1"/>
  <c r="G859" i="1"/>
  <c r="N859" i="1"/>
  <c r="G861" i="1"/>
  <c r="N861" i="1"/>
  <c r="G863" i="1"/>
  <c r="N863" i="1"/>
  <c r="G865" i="1"/>
  <c r="N865" i="1"/>
  <c r="G867" i="1"/>
  <c r="N867" i="1"/>
  <c r="G869" i="1"/>
  <c r="N869" i="1"/>
  <c r="G871" i="1"/>
  <c r="N871" i="1"/>
  <c r="G873" i="1"/>
  <c r="N873" i="1"/>
  <c r="G875" i="1"/>
  <c r="N875" i="1"/>
  <c r="G877" i="1"/>
  <c r="N877" i="1"/>
  <c r="G879" i="1"/>
  <c r="N879" i="1"/>
  <c r="G881" i="1"/>
  <c r="N881" i="1"/>
  <c r="G883" i="1"/>
  <c r="N883" i="1"/>
  <c r="G885" i="1"/>
  <c r="N885" i="1"/>
  <c r="G887" i="1"/>
  <c r="N887" i="1"/>
  <c r="G889" i="1"/>
  <c r="N889" i="1"/>
  <c r="G891" i="1"/>
  <c r="N891" i="1"/>
  <c r="G893" i="1"/>
  <c r="N893" i="1"/>
  <c r="G895" i="1"/>
  <c r="N895" i="1"/>
  <c r="G897" i="1"/>
  <c r="N897" i="1"/>
  <c r="G899" i="1"/>
  <c r="N899" i="1"/>
  <c r="G901" i="1"/>
  <c r="N901" i="1"/>
  <c r="G903" i="1"/>
  <c r="N903" i="1"/>
  <c r="G905" i="1"/>
  <c r="N905" i="1"/>
  <c r="G907" i="1"/>
  <c r="N907" i="1"/>
  <c r="Q909" i="1"/>
  <c r="N909" i="1"/>
  <c r="G909" i="1"/>
  <c r="E264" i="1"/>
  <c r="I264" i="1"/>
  <c r="E268" i="1"/>
  <c r="I268" i="1"/>
  <c r="E270" i="1"/>
  <c r="I270" i="1"/>
  <c r="E272" i="1"/>
  <c r="I272" i="1"/>
  <c r="E274" i="1"/>
  <c r="I274" i="1"/>
  <c r="E276" i="1"/>
  <c r="I276" i="1"/>
  <c r="E278" i="1"/>
  <c r="I278" i="1"/>
  <c r="E280" i="1"/>
  <c r="I280" i="1"/>
  <c r="E282" i="1"/>
  <c r="I282" i="1"/>
  <c r="E284" i="1"/>
  <c r="I284" i="1"/>
  <c r="E286" i="1"/>
  <c r="I286" i="1"/>
  <c r="E288" i="1"/>
  <c r="I288" i="1"/>
  <c r="E290" i="1"/>
  <c r="I290" i="1"/>
  <c r="E292" i="1"/>
  <c r="I292" i="1"/>
  <c r="E294" i="1"/>
  <c r="I294" i="1"/>
  <c r="E296" i="1"/>
  <c r="I296" i="1"/>
  <c r="E298" i="1"/>
  <c r="I298" i="1"/>
  <c r="E300" i="1"/>
  <c r="I300" i="1"/>
  <c r="E302" i="1"/>
  <c r="I302" i="1"/>
  <c r="E304" i="1"/>
  <c r="I304" i="1"/>
  <c r="E306" i="1"/>
  <c r="I306" i="1"/>
  <c r="E308" i="1"/>
  <c r="I308" i="1"/>
  <c r="E310" i="1"/>
  <c r="I310" i="1"/>
  <c r="E312" i="1"/>
  <c r="I312" i="1"/>
  <c r="E314" i="1"/>
  <c r="I314" i="1"/>
  <c r="E316" i="1"/>
  <c r="I316" i="1"/>
  <c r="E318" i="1"/>
  <c r="I318" i="1"/>
  <c r="E320" i="1"/>
  <c r="I320" i="1"/>
  <c r="E322" i="1"/>
  <c r="I322" i="1"/>
  <c r="E324" i="1"/>
  <c r="I324" i="1"/>
  <c r="E326" i="1"/>
  <c r="I326" i="1"/>
  <c r="E328" i="1"/>
  <c r="I328" i="1"/>
  <c r="E330" i="1"/>
  <c r="I330" i="1"/>
  <c r="E332" i="1"/>
  <c r="I332" i="1"/>
  <c r="E334" i="1"/>
  <c r="I334" i="1"/>
  <c r="E336" i="1"/>
  <c r="I336" i="1"/>
  <c r="E338" i="1"/>
  <c r="I338" i="1"/>
  <c r="E340" i="1"/>
  <c r="I340" i="1"/>
  <c r="E342" i="1"/>
  <c r="I342" i="1"/>
  <c r="E344" i="1"/>
  <c r="I344" i="1"/>
  <c r="E346" i="1"/>
  <c r="I346" i="1"/>
  <c r="E348" i="1"/>
  <c r="I348" i="1"/>
  <c r="E350" i="1"/>
  <c r="I350" i="1"/>
  <c r="E352" i="1"/>
  <c r="I352" i="1"/>
  <c r="E354" i="1"/>
  <c r="I354" i="1"/>
  <c r="E356" i="1"/>
  <c r="I356" i="1"/>
  <c r="E358" i="1"/>
  <c r="I358" i="1"/>
  <c r="E360" i="1"/>
  <c r="I360" i="1"/>
  <c r="E362" i="1"/>
  <c r="I362" i="1"/>
  <c r="E364" i="1"/>
  <c r="I364" i="1"/>
  <c r="E366" i="1"/>
  <c r="I366" i="1"/>
  <c r="E368" i="1"/>
  <c r="I368" i="1"/>
  <c r="E370" i="1"/>
  <c r="I370" i="1"/>
  <c r="E372" i="1"/>
  <c r="I372" i="1"/>
  <c r="E374" i="1"/>
  <c r="I374" i="1"/>
  <c r="E376" i="1"/>
  <c r="I376" i="1"/>
  <c r="E378" i="1"/>
  <c r="I378" i="1"/>
  <c r="E380" i="1"/>
  <c r="I380" i="1"/>
  <c r="E382" i="1"/>
  <c r="I382" i="1"/>
  <c r="E384" i="1"/>
  <c r="I384" i="1"/>
  <c r="E386" i="1"/>
  <c r="I386" i="1"/>
  <c r="E388" i="1"/>
  <c r="I388" i="1"/>
  <c r="Q388" i="1"/>
  <c r="E389" i="1"/>
  <c r="I389" i="1"/>
  <c r="E391" i="1"/>
  <c r="I391" i="1"/>
  <c r="E393" i="1"/>
  <c r="I393" i="1"/>
  <c r="E395" i="1"/>
  <c r="I395" i="1"/>
  <c r="E397" i="1"/>
  <c r="I397" i="1"/>
  <c r="E399" i="1"/>
  <c r="I399" i="1"/>
  <c r="E401" i="1"/>
  <c r="I401" i="1"/>
  <c r="E403" i="1"/>
  <c r="I403" i="1"/>
  <c r="E405" i="1"/>
  <c r="I405" i="1"/>
  <c r="E407" i="1"/>
  <c r="I407" i="1"/>
  <c r="E409" i="1"/>
  <c r="I409" i="1"/>
  <c r="E411" i="1"/>
  <c r="I411" i="1"/>
  <c r="E413" i="1"/>
  <c r="I413" i="1"/>
  <c r="E415" i="1"/>
  <c r="I415" i="1"/>
  <c r="E417" i="1"/>
  <c r="I417" i="1"/>
  <c r="E419" i="1"/>
  <c r="I419" i="1"/>
  <c r="E421" i="1"/>
  <c r="I421" i="1"/>
  <c r="E423" i="1"/>
  <c r="I423" i="1"/>
  <c r="E425" i="1"/>
  <c r="I425" i="1"/>
  <c r="E427" i="1"/>
  <c r="I427" i="1"/>
  <c r="E429" i="1"/>
  <c r="I429" i="1"/>
  <c r="E431" i="1"/>
  <c r="I431" i="1"/>
  <c r="E433" i="1"/>
  <c r="I433" i="1"/>
  <c r="E435" i="1"/>
  <c r="I435" i="1"/>
  <c r="E437" i="1"/>
  <c r="I437" i="1"/>
  <c r="E439" i="1"/>
  <c r="I439" i="1"/>
  <c r="E441" i="1"/>
  <c r="I441" i="1"/>
  <c r="E443" i="1"/>
  <c r="I443" i="1"/>
  <c r="E445" i="1"/>
  <c r="I445" i="1"/>
  <c r="E447" i="1"/>
  <c r="I447" i="1"/>
  <c r="E449" i="1"/>
  <c r="I449" i="1"/>
  <c r="E451" i="1"/>
  <c r="I451" i="1"/>
  <c r="E453" i="1"/>
  <c r="I453" i="1"/>
  <c r="E455" i="1"/>
  <c r="I455" i="1"/>
  <c r="E457" i="1"/>
  <c r="I457" i="1"/>
  <c r="E459" i="1"/>
  <c r="I459" i="1"/>
  <c r="E461" i="1"/>
  <c r="I461" i="1"/>
  <c r="E463" i="1"/>
  <c r="I463" i="1"/>
  <c r="E465" i="1"/>
  <c r="I465" i="1"/>
  <c r="E467" i="1"/>
  <c r="I467" i="1"/>
  <c r="E469" i="1"/>
  <c r="I469" i="1"/>
  <c r="E471" i="1"/>
  <c r="I471" i="1"/>
  <c r="E473" i="1"/>
  <c r="I473" i="1"/>
  <c r="E475" i="1"/>
  <c r="I475" i="1"/>
  <c r="E477" i="1"/>
  <c r="I477" i="1"/>
  <c r="E479" i="1"/>
  <c r="I479" i="1"/>
  <c r="E481" i="1"/>
  <c r="I481" i="1"/>
  <c r="E483" i="1"/>
  <c r="I483" i="1"/>
  <c r="E485" i="1"/>
  <c r="I485" i="1"/>
  <c r="E487" i="1"/>
  <c r="I487" i="1"/>
  <c r="E489" i="1"/>
  <c r="I489" i="1"/>
  <c r="E491" i="1"/>
  <c r="I491" i="1"/>
  <c r="E493" i="1"/>
  <c r="I493" i="1"/>
  <c r="E495" i="1"/>
  <c r="I495" i="1"/>
  <c r="E497" i="1"/>
  <c r="I497" i="1"/>
  <c r="E499" i="1"/>
  <c r="I499" i="1"/>
  <c r="E501" i="1"/>
  <c r="I501" i="1"/>
  <c r="E503" i="1"/>
  <c r="I503" i="1"/>
  <c r="E505" i="1"/>
  <c r="I505" i="1"/>
  <c r="E507" i="1"/>
  <c r="I507" i="1"/>
  <c r="E509" i="1"/>
  <c r="I509" i="1"/>
  <c r="E511" i="1"/>
  <c r="I511" i="1"/>
  <c r="E513" i="1"/>
  <c r="I513" i="1"/>
  <c r="E515" i="1"/>
  <c r="I515" i="1"/>
  <c r="E517" i="1"/>
  <c r="I517" i="1"/>
  <c r="E519" i="1"/>
  <c r="I519" i="1"/>
  <c r="E521" i="1"/>
  <c r="I521" i="1"/>
  <c r="E523" i="1"/>
  <c r="I523" i="1"/>
  <c r="E525" i="1"/>
  <c r="I525" i="1"/>
  <c r="E527" i="1"/>
  <c r="I527" i="1"/>
  <c r="E529" i="1"/>
  <c r="I529" i="1"/>
  <c r="E531" i="1"/>
  <c r="I531" i="1"/>
  <c r="E533" i="1"/>
  <c r="I533" i="1"/>
  <c r="E535" i="1"/>
  <c r="I535" i="1"/>
  <c r="E537" i="1"/>
  <c r="I537" i="1"/>
  <c r="E539" i="1"/>
  <c r="I539" i="1"/>
  <c r="E541" i="1"/>
  <c r="I541" i="1"/>
  <c r="E543" i="1"/>
  <c r="I543" i="1"/>
  <c r="E545" i="1"/>
  <c r="I545" i="1"/>
  <c r="E547" i="1"/>
  <c r="I547" i="1"/>
  <c r="E549" i="1"/>
  <c r="I549" i="1"/>
  <c r="E551" i="1"/>
  <c r="I551" i="1"/>
  <c r="E553" i="1"/>
  <c r="I553" i="1"/>
  <c r="E555" i="1"/>
  <c r="I555" i="1"/>
  <c r="E557" i="1"/>
  <c r="I557" i="1"/>
  <c r="E559" i="1"/>
  <c r="I559" i="1"/>
  <c r="E561" i="1"/>
  <c r="I561" i="1"/>
  <c r="E563" i="1"/>
  <c r="I563" i="1"/>
  <c r="E565" i="1"/>
  <c r="I565" i="1"/>
  <c r="E567" i="1"/>
  <c r="I567" i="1"/>
  <c r="E569" i="1"/>
  <c r="I569" i="1"/>
  <c r="E571" i="1"/>
  <c r="I571" i="1"/>
  <c r="E573" i="1"/>
  <c r="I573" i="1"/>
  <c r="E575" i="1"/>
  <c r="I575" i="1"/>
  <c r="E577" i="1"/>
  <c r="I577" i="1"/>
  <c r="E579" i="1"/>
  <c r="I579" i="1"/>
  <c r="E581" i="1"/>
  <c r="I581" i="1"/>
  <c r="E583" i="1"/>
  <c r="I583" i="1"/>
  <c r="E585" i="1"/>
  <c r="I585" i="1"/>
  <c r="E587" i="1"/>
  <c r="I587" i="1"/>
  <c r="E589" i="1"/>
  <c r="I589" i="1"/>
  <c r="E591" i="1"/>
  <c r="I591" i="1"/>
  <c r="E593" i="1"/>
  <c r="I593" i="1"/>
  <c r="E595" i="1"/>
  <c r="I595" i="1"/>
  <c r="E597" i="1"/>
  <c r="I597" i="1"/>
  <c r="E599" i="1"/>
  <c r="I599" i="1"/>
  <c r="E601" i="1"/>
  <c r="I601" i="1"/>
  <c r="E603" i="1"/>
  <c r="I603" i="1"/>
  <c r="E605" i="1"/>
  <c r="I605" i="1"/>
  <c r="E607" i="1"/>
  <c r="I607" i="1"/>
  <c r="E609" i="1"/>
  <c r="I609" i="1"/>
  <c r="E611" i="1"/>
  <c r="I611" i="1"/>
  <c r="E613" i="1"/>
  <c r="I613" i="1"/>
  <c r="E615" i="1"/>
  <c r="I615" i="1"/>
  <c r="E617" i="1"/>
  <c r="I617" i="1"/>
  <c r="E619" i="1"/>
  <c r="I619" i="1"/>
  <c r="E621" i="1"/>
  <c r="I621" i="1"/>
  <c r="E623" i="1"/>
  <c r="I623" i="1"/>
  <c r="E625" i="1"/>
  <c r="I625" i="1"/>
  <c r="E627" i="1"/>
  <c r="I627" i="1"/>
  <c r="E629" i="1"/>
  <c r="I629" i="1"/>
  <c r="E631" i="1"/>
  <c r="I631" i="1"/>
  <c r="E633" i="1"/>
  <c r="I633" i="1"/>
  <c r="E635" i="1"/>
  <c r="I635" i="1"/>
  <c r="E637" i="1"/>
  <c r="I637" i="1"/>
  <c r="E639" i="1"/>
  <c r="I639" i="1"/>
  <c r="E641" i="1"/>
  <c r="I641" i="1"/>
  <c r="E643" i="1"/>
  <c r="I643" i="1"/>
  <c r="E645" i="1"/>
  <c r="I645" i="1"/>
  <c r="E647" i="1"/>
  <c r="I647" i="1"/>
  <c r="E649" i="1"/>
  <c r="I649" i="1"/>
  <c r="E651" i="1"/>
  <c r="I651" i="1"/>
  <c r="E653" i="1"/>
  <c r="I653" i="1"/>
  <c r="E655" i="1"/>
  <c r="I655" i="1"/>
  <c r="E657" i="1"/>
  <c r="I657" i="1"/>
  <c r="E659" i="1"/>
  <c r="I659" i="1"/>
  <c r="E661" i="1"/>
  <c r="I661" i="1"/>
  <c r="E663" i="1"/>
  <c r="I663" i="1"/>
  <c r="E665" i="1"/>
  <c r="I665" i="1"/>
  <c r="E667" i="1"/>
  <c r="I667" i="1"/>
  <c r="E669" i="1"/>
  <c r="I669" i="1"/>
  <c r="E671" i="1"/>
  <c r="I671" i="1"/>
  <c r="E673" i="1"/>
  <c r="I673" i="1"/>
  <c r="E675" i="1"/>
  <c r="I675" i="1"/>
  <c r="E677" i="1"/>
  <c r="I677" i="1"/>
  <c r="E679" i="1"/>
  <c r="I679" i="1"/>
  <c r="E681" i="1"/>
  <c r="I681" i="1"/>
  <c r="E683" i="1"/>
  <c r="I683" i="1"/>
  <c r="E685" i="1"/>
  <c r="I685" i="1"/>
  <c r="E687" i="1"/>
  <c r="I687" i="1"/>
  <c r="E689" i="1"/>
  <c r="I689" i="1"/>
  <c r="E691" i="1"/>
  <c r="I691" i="1"/>
  <c r="E693" i="1"/>
  <c r="I693" i="1"/>
  <c r="E695" i="1"/>
  <c r="I695" i="1"/>
  <c r="E697" i="1"/>
  <c r="I697" i="1"/>
  <c r="E699" i="1"/>
  <c r="I699" i="1"/>
  <c r="E701" i="1"/>
  <c r="I701" i="1"/>
  <c r="E703" i="1"/>
  <c r="I703" i="1"/>
  <c r="E705" i="1"/>
  <c r="I705" i="1"/>
  <c r="E707" i="1"/>
  <c r="I707" i="1"/>
  <c r="E709" i="1"/>
  <c r="I709" i="1"/>
  <c r="E711" i="1"/>
  <c r="I711" i="1"/>
  <c r="E713" i="1"/>
  <c r="I713" i="1"/>
  <c r="E715" i="1"/>
  <c r="I715" i="1"/>
  <c r="E717" i="1"/>
  <c r="I717" i="1"/>
  <c r="E719" i="1"/>
  <c r="I719" i="1"/>
  <c r="E721" i="1"/>
  <c r="I721" i="1"/>
  <c r="E723" i="1"/>
  <c r="I723" i="1"/>
  <c r="E725" i="1"/>
  <c r="I725" i="1"/>
  <c r="E727" i="1"/>
  <c r="I727" i="1"/>
  <c r="E729" i="1"/>
  <c r="I729" i="1"/>
  <c r="E731" i="1"/>
  <c r="I731" i="1"/>
  <c r="E733" i="1"/>
  <c r="I733" i="1"/>
  <c r="E735" i="1"/>
  <c r="I735" i="1"/>
  <c r="E737" i="1"/>
  <c r="I737" i="1"/>
  <c r="E739" i="1"/>
  <c r="I739" i="1"/>
  <c r="E741" i="1"/>
  <c r="I741" i="1"/>
  <c r="E743" i="1"/>
  <c r="I743" i="1"/>
  <c r="E745" i="1"/>
  <c r="I745" i="1"/>
  <c r="E747" i="1"/>
  <c r="I747" i="1"/>
  <c r="E749" i="1"/>
  <c r="I749" i="1"/>
  <c r="E751" i="1"/>
  <c r="I751" i="1"/>
  <c r="E753" i="1"/>
  <c r="I753" i="1"/>
  <c r="E755" i="1"/>
  <c r="I755" i="1"/>
  <c r="E757" i="1"/>
  <c r="I757" i="1"/>
  <c r="E759" i="1"/>
  <c r="I759" i="1"/>
  <c r="E761" i="1"/>
  <c r="I761" i="1"/>
  <c r="E763" i="1"/>
  <c r="I763" i="1"/>
  <c r="E765" i="1"/>
  <c r="I765" i="1"/>
  <c r="E767" i="1"/>
  <c r="I767" i="1"/>
  <c r="E769" i="1"/>
  <c r="I769" i="1"/>
  <c r="E771" i="1"/>
  <c r="I771" i="1"/>
  <c r="E773" i="1"/>
  <c r="I773" i="1"/>
  <c r="E775" i="1"/>
  <c r="I775" i="1"/>
  <c r="E777" i="1"/>
  <c r="I777" i="1"/>
  <c r="E779" i="1"/>
  <c r="I779" i="1"/>
  <c r="E781" i="1"/>
  <c r="I781" i="1"/>
  <c r="E783" i="1"/>
  <c r="I783" i="1"/>
  <c r="E785" i="1"/>
  <c r="I785" i="1"/>
  <c r="E787" i="1"/>
  <c r="I787" i="1"/>
  <c r="E789" i="1"/>
  <c r="I789" i="1"/>
  <c r="E791" i="1"/>
  <c r="I791" i="1"/>
  <c r="E793" i="1"/>
  <c r="I793" i="1"/>
  <c r="E795" i="1"/>
  <c r="I795" i="1"/>
  <c r="E797" i="1"/>
  <c r="I797" i="1"/>
  <c r="E799" i="1"/>
  <c r="I799" i="1"/>
  <c r="E801" i="1"/>
  <c r="I801" i="1"/>
  <c r="E803" i="1"/>
  <c r="I803" i="1"/>
  <c r="E805" i="1"/>
  <c r="I805" i="1"/>
  <c r="E807" i="1"/>
  <c r="I807" i="1"/>
  <c r="E809" i="1"/>
  <c r="I809" i="1"/>
  <c r="E811" i="1"/>
  <c r="I811" i="1"/>
  <c r="E813" i="1"/>
  <c r="I813" i="1"/>
  <c r="E815" i="1"/>
  <c r="I815" i="1"/>
  <c r="E817" i="1"/>
  <c r="I817" i="1"/>
  <c r="E819" i="1"/>
  <c r="I819" i="1"/>
  <c r="E821" i="1"/>
  <c r="I821" i="1"/>
  <c r="E823" i="1"/>
  <c r="I823" i="1"/>
  <c r="E825" i="1"/>
  <c r="I825" i="1"/>
  <c r="E827" i="1"/>
  <c r="I827" i="1"/>
  <c r="E829" i="1"/>
  <c r="I829" i="1"/>
  <c r="E831" i="1"/>
  <c r="I831" i="1"/>
  <c r="E833" i="1"/>
  <c r="I833" i="1"/>
  <c r="E835" i="1"/>
  <c r="I835" i="1"/>
  <c r="E837" i="1"/>
  <c r="I837" i="1"/>
  <c r="E839" i="1"/>
  <c r="I839" i="1"/>
  <c r="E841" i="1"/>
  <c r="I841" i="1"/>
  <c r="E843" i="1"/>
  <c r="I843" i="1"/>
  <c r="E845" i="1"/>
  <c r="I845" i="1"/>
  <c r="E847" i="1"/>
  <c r="I847" i="1"/>
  <c r="E849" i="1"/>
  <c r="I849" i="1"/>
  <c r="E851" i="1"/>
  <c r="I851" i="1"/>
  <c r="E853" i="1"/>
  <c r="I853" i="1"/>
  <c r="E855" i="1"/>
  <c r="I855" i="1"/>
  <c r="E857" i="1"/>
  <c r="I857" i="1"/>
  <c r="E859" i="1"/>
  <c r="I859" i="1"/>
  <c r="E861" i="1"/>
  <c r="I861" i="1"/>
  <c r="E863" i="1"/>
  <c r="I863" i="1"/>
  <c r="E865" i="1"/>
  <c r="I865" i="1"/>
  <c r="E867" i="1"/>
  <c r="I867" i="1"/>
  <c r="E869" i="1"/>
  <c r="I869" i="1"/>
  <c r="E871" i="1"/>
  <c r="I871" i="1"/>
  <c r="E873" i="1"/>
  <c r="I873" i="1"/>
  <c r="E875" i="1"/>
  <c r="I875" i="1"/>
  <c r="E877" i="1"/>
  <c r="I877" i="1"/>
  <c r="E879" i="1"/>
  <c r="I879" i="1"/>
  <c r="E881" i="1"/>
  <c r="I881" i="1"/>
  <c r="E883" i="1"/>
  <c r="I883" i="1"/>
  <c r="E885" i="1"/>
  <c r="I885" i="1"/>
  <c r="E887" i="1"/>
  <c r="I887" i="1"/>
  <c r="E889" i="1"/>
  <c r="I889" i="1"/>
  <c r="E891" i="1"/>
  <c r="I891" i="1"/>
  <c r="E893" i="1"/>
  <c r="I893" i="1"/>
  <c r="E895" i="1"/>
  <c r="I895" i="1"/>
  <c r="E897" i="1"/>
  <c r="I897" i="1"/>
  <c r="E899" i="1"/>
  <c r="I899" i="1"/>
  <c r="E901" i="1"/>
  <c r="I901" i="1"/>
  <c r="E903" i="1"/>
  <c r="I903" i="1"/>
  <c r="E905" i="1"/>
  <c r="I905" i="1"/>
  <c r="E907" i="1"/>
  <c r="I907" i="1"/>
  <c r="E909" i="1"/>
  <c r="I909" i="1"/>
  <c r="G1032" i="1"/>
  <c r="N1032" i="1"/>
  <c r="G1034" i="1"/>
  <c r="N1034" i="1"/>
  <c r="G1036" i="1"/>
  <c r="N1036" i="1"/>
  <c r="G1038" i="1"/>
  <c r="N1038" i="1"/>
  <c r="G1040" i="1"/>
  <c r="N1040" i="1"/>
  <c r="G1042" i="1"/>
  <c r="N1042" i="1"/>
  <c r="G1044" i="1"/>
  <c r="N1044" i="1"/>
  <c r="G1046" i="1"/>
  <c r="N1046" i="1"/>
  <c r="G1048" i="1"/>
  <c r="N1048" i="1"/>
  <c r="G1050" i="1"/>
  <c r="N1050" i="1"/>
  <c r="G1052" i="1"/>
  <c r="N1052" i="1"/>
  <c r="G1054" i="1"/>
  <c r="N1054" i="1"/>
  <c r="G1056" i="1"/>
  <c r="N1056" i="1"/>
  <c r="G1058" i="1"/>
  <c r="N1058" i="1"/>
  <c r="G1060" i="1"/>
  <c r="N1060" i="1"/>
  <c r="G1064" i="1"/>
  <c r="N1064" i="1"/>
  <c r="G1066" i="1"/>
  <c r="N1066" i="1"/>
  <c r="G1068" i="1"/>
  <c r="N1068" i="1"/>
  <c r="G1070" i="1"/>
  <c r="N1070" i="1"/>
  <c r="G1072" i="1"/>
  <c r="N1072" i="1"/>
  <c r="G1074" i="1"/>
  <c r="N1074" i="1"/>
  <c r="G1076" i="1"/>
  <c r="N1076" i="1"/>
  <c r="G1078" i="1"/>
  <c r="N1078" i="1"/>
  <c r="G1080" i="1"/>
  <c r="N1080" i="1"/>
  <c r="G1082" i="1"/>
  <c r="N1082" i="1"/>
  <c r="G1084" i="1"/>
  <c r="N1084" i="1"/>
  <c r="G1086" i="1"/>
  <c r="N1086" i="1"/>
  <c r="G1088" i="1"/>
  <c r="N1088" i="1"/>
  <c r="G1090" i="1"/>
  <c r="N1090" i="1"/>
  <c r="G1092" i="1"/>
  <c r="N1092" i="1"/>
  <c r="G1094" i="1"/>
  <c r="N1094" i="1"/>
  <c r="G1096" i="1"/>
  <c r="N1096" i="1"/>
  <c r="G1098" i="1"/>
  <c r="N1098" i="1"/>
  <c r="G1100" i="1"/>
  <c r="N1100" i="1"/>
  <c r="G1102" i="1"/>
  <c r="N1102" i="1"/>
  <c r="G1104" i="1"/>
  <c r="N1104" i="1"/>
  <c r="G1106" i="1"/>
  <c r="N1106" i="1"/>
  <c r="G1108" i="1"/>
  <c r="N1108" i="1"/>
  <c r="G1110" i="1"/>
  <c r="N1110" i="1"/>
  <c r="G1112" i="1"/>
  <c r="N1112" i="1"/>
  <c r="G1114" i="1"/>
  <c r="N1114" i="1"/>
  <c r="G1116" i="1"/>
  <c r="N1116" i="1"/>
  <c r="G1118" i="1"/>
  <c r="N1118" i="1"/>
  <c r="G1120" i="1"/>
  <c r="N1120" i="1"/>
  <c r="G1122" i="1"/>
  <c r="N1122" i="1"/>
  <c r="G1124" i="1"/>
  <c r="N1124" i="1"/>
  <c r="G1126" i="1"/>
  <c r="N1126" i="1"/>
  <c r="G1128" i="1"/>
  <c r="N1128" i="1"/>
  <c r="G1130" i="1"/>
  <c r="N1130" i="1"/>
  <c r="G1132" i="1"/>
  <c r="N1132" i="1"/>
  <c r="G1134" i="1"/>
  <c r="N1134" i="1"/>
  <c r="G1136" i="1"/>
  <c r="N1136" i="1"/>
  <c r="G1138" i="1"/>
  <c r="N1138" i="1"/>
  <c r="G1140" i="1"/>
  <c r="N1140" i="1"/>
  <c r="G1142" i="1"/>
  <c r="N1142" i="1"/>
  <c r="G1144" i="1"/>
  <c r="N1144" i="1"/>
  <c r="G1146" i="1"/>
  <c r="N1146" i="1"/>
  <c r="G1148" i="1"/>
  <c r="N1148" i="1"/>
  <c r="G1150" i="1"/>
  <c r="N1150" i="1"/>
  <c r="G1152" i="1"/>
  <c r="N1152" i="1"/>
  <c r="G1154" i="1"/>
  <c r="N1154" i="1"/>
  <c r="G1156" i="1"/>
  <c r="N1156" i="1"/>
  <c r="G1158" i="1"/>
  <c r="N1158" i="1"/>
  <c r="G1160" i="1"/>
  <c r="N1160" i="1"/>
  <c r="G1162" i="1"/>
  <c r="N1162" i="1"/>
  <c r="G1164" i="1"/>
  <c r="N1164" i="1"/>
  <c r="G1166" i="1"/>
  <c r="N1166" i="1"/>
  <c r="G1168" i="1"/>
  <c r="N1168" i="1"/>
  <c r="G1170" i="1"/>
  <c r="N1170" i="1"/>
  <c r="G1172" i="1"/>
  <c r="N1172" i="1"/>
  <c r="G1174" i="1"/>
  <c r="N1174" i="1"/>
  <c r="G1176" i="1"/>
  <c r="N1176" i="1"/>
  <c r="G1178" i="1"/>
  <c r="N1178" i="1"/>
  <c r="G1180" i="1"/>
  <c r="N1180" i="1"/>
  <c r="G1182" i="1"/>
  <c r="N1182" i="1"/>
  <c r="G1184" i="1"/>
  <c r="N1184" i="1"/>
  <c r="G1186" i="1"/>
  <c r="N1186" i="1"/>
  <c r="G1188" i="1"/>
  <c r="N1188" i="1"/>
  <c r="G1190" i="1"/>
  <c r="N1190" i="1"/>
  <c r="G1192" i="1"/>
  <c r="N1192" i="1"/>
  <c r="G1194" i="1"/>
  <c r="N1194" i="1"/>
  <c r="G1196" i="1"/>
  <c r="N1196" i="1"/>
  <c r="G1198" i="1"/>
  <c r="N1198" i="1"/>
  <c r="G1200" i="1"/>
  <c r="N1200" i="1"/>
  <c r="G1202" i="1"/>
  <c r="N1202" i="1"/>
  <c r="G1204" i="1"/>
  <c r="N1204" i="1"/>
  <c r="G1206" i="1"/>
  <c r="N1206" i="1"/>
  <c r="G1208" i="1"/>
  <c r="N1208" i="1"/>
  <c r="G1210" i="1"/>
  <c r="N1210" i="1"/>
  <c r="G1212" i="1"/>
  <c r="N1212" i="1"/>
  <c r="G1214" i="1"/>
  <c r="N1214" i="1"/>
  <c r="Q1216" i="1"/>
  <c r="I1216" i="1"/>
  <c r="G1216" i="1"/>
  <c r="G911" i="1"/>
  <c r="N911" i="1"/>
  <c r="G913" i="1"/>
  <c r="N913" i="1"/>
  <c r="G915" i="1"/>
  <c r="N915" i="1"/>
  <c r="G917" i="1"/>
  <c r="N917" i="1"/>
  <c r="G919" i="1"/>
  <c r="N919" i="1"/>
  <c r="G921" i="1"/>
  <c r="N921" i="1"/>
  <c r="G923" i="1"/>
  <c r="N923" i="1"/>
  <c r="G925" i="1"/>
  <c r="N925" i="1"/>
  <c r="G927" i="1"/>
  <c r="N927" i="1"/>
  <c r="G929" i="1"/>
  <c r="N929" i="1"/>
  <c r="G931" i="1"/>
  <c r="N931" i="1"/>
  <c r="G933" i="1"/>
  <c r="N933" i="1"/>
  <c r="G935" i="1"/>
  <c r="N935" i="1"/>
  <c r="G937" i="1"/>
  <c r="N937" i="1"/>
  <c r="G939" i="1"/>
  <c r="N939" i="1"/>
  <c r="G941" i="1"/>
  <c r="N941" i="1"/>
  <c r="G943" i="1"/>
  <c r="N943" i="1"/>
  <c r="G945" i="1"/>
  <c r="N945" i="1"/>
  <c r="G947" i="1"/>
  <c r="N947" i="1"/>
  <c r="G949" i="1"/>
  <c r="N949" i="1"/>
  <c r="G951" i="1"/>
  <c r="N951" i="1"/>
  <c r="G953" i="1"/>
  <c r="N953" i="1"/>
  <c r="G955" i="1"/>
  <c r="N955" i="1"/>
  <c r="G957" i="1"/>
  <c r="N957" i="1"/>
  <c r="G959" i="1"/>
  <c r="N959" i="1"/>
  <c r="G961" i="1"/>
  <c r="N961" i="1"/>
  <c r="G963" i="1"/>
  <c r="N963" i="1"/>
  <c r="G965" i="1"/>
  <c r="N965" i="1"/>
  <c r="G967" i="1"/>
  <c r="N967" i="1"/>
  <c r="G969" i="1"/>
  <c r="N969" i="1"/>
  <c r="G971" i="1"/>
  <c r="N971" i="1"/>
  <c r="G973" i="1"/>
  <c r="N973" i="1"/>
  <c r="G975" i="1"/>
  <c r="N975" i="1"/>
  <c r="G977" i="1"/>
  <c r="N977" i="1"/>
  <c r="G979" i="1"/>
  <c r="N979" i="1"/>
  <c r="G981" i="1"/>
  <c r="N981" i="1"/>
  <c r="G983" i="1"/>
  <c r="N983" i="1"/>
  <c r="G985" i="1"/>
  <c r="N985" i="1"/>
  <c r="G987" i="1"/>
  <c r="N987" i="1"/>
  <c r="G989" i="1"/>
  <c r="N989" i="1"/>
  <c r="G991" i="1"/>
  <c r="N991" i="1"/>
  <c r="G993" i="1"/>
  <c r="N993" i="1"/>
  <c r="G995" i="1"/>
  <c r="N995" i="1"/>
  <c r="G997" i="1"/>
  <c r="N997" i="1"/>
  <c r="G999" i="1"/>
  <c r="N999" i="1"/>
  <c r="G1001" i="1"/>
  <c r="N1001" i="1"/>
  <c r="G1003" i="1"/>
  <c r="N1003" i="1"/>
  <c r="G1005" i="1"/>
  <c r="N1005" i="1"/>
  <c r="G1007" i="1"/>
  <c r="N1007" i="1"/>
  <c r="G1009" i="1"/>
  <c r="N1009" i="1"/>
  <c r="G1011" i="1"/>
  <c r="N1011" i="1"/>
  <c r="G1013" i="1"/>
  <c r="N1013" i="1"/>
  <c r="G1015" i="1"/>
  <c r="N1015" i="1"/>
  <c r="G1017" i="1"/>
  <c r="N1017" i="1"/>
  <c r="G1019" i="1"/>
  <c r="N1019" i="1"/>
  <c r="G1021" i="1"/>
  <c r="N1021" i="1"/>
  <c r="G1023" i="1"/>
  <c r="N1023" i="1"/>
  <c r="G1025" i="1"/>
  <c r="N1025" i="1"/>
  <c r="G1027" i="1"/>
  <c r="N1027" i="1"/>
  <c r="G1029" i="1"/>
  <c r="N1029" i="1"/>
  <c r="E1032" i="1"/>
  <c r="I1032" i="1"/>
  <c r="E1034" i="1"/>
  <c r="I1034" i="1"/>
  <c r="E1036" i="1"/>
  <c r="I1036" i="1"/>
  <c r="E1038" i="1"/>
  <c r="I1038" i="1"/>
  <c r="E1040" i="1"/>
  <c r="I1040" i="1"/>
  <c r="E1042" i="1"/>
  <c r="I1042" i="1"/>
  <c r="E1044" i="1"/>
  <c r="I1044" i="1"/>
  <c r="E1046" i="1"/>
  <c r="I1046" i="1"/>
  <c r="E1048" i="1"/>
  <c r="I1048" i="1"/>
  <c r="E1050" i="1"/>
  <c r="I1050" i="1"/>
  <c r="E1052" i="1"/>
  <c r="I1052" i="1"/>
  <c r="E1054" i="1"/>
  <c r="I1054" i="1"/>
  <c r="E1056" i="1"/>
  <c r="I1056" i="1"/>
  <c r="E1058" i="1"/>
  <c r="I1058" i="1"/>
  <c r="E1060" i="1"/>
  <c r="I1060" i="1"/>
  <c r="E1064" i="1"/>
  <c r="I1064" i="1"/>
  <c r="E1066" i="1"/>
  <c r="I1066" i="1"/>
  <c r="E1068" i="1"/>
  <c r="I1068" i="1"/>
  <c r="E1070" i="1"/>
  <c r="I1070" i="1"/>
  <c r="E1072" i="1"/>
  <c r="I1072" i="1"/>
  <c r="E1074" i="1"/>
  <c r="I1074" i="1"/>
  <c r="E1076" i="1"/>
  <c r="I1076" i="1"/>
  <c r="E1078" i="1"/>
  <c r="I1078" i="1"/>
  <c r="E1080" i="1"/>
  <c r="I1080" i="1"/>
  <c r="E1082" i="1"/>
  <c r="I1082" i="1"/>
  <c r="E1084" i="1"/>
  <c r="I1084" i="1"/>
  <c r="E1086" i="1"/>
  <c r="I1086" i="1"/>
  <c r="E1088" i="1"/>
  <c r="I1088" i="1"/>
  <c r="E1090" i="1"/>
  <c r="I1090" i="1"/>
  <c r="E1092" i="1"/>
  <c r="I1092" i="1"/>
  <c r="E1094" i="1"/>
  <c r="I1094" i="1"/>
  <c r="E1096" i="1"/>
  <c r="I1096" i="1"/>
  <c r="E1098" i="1"/>
  <c r="I1098" i="1"/>
  <c r="E1100" i="1"/>
  <c r="I1100" i="1"/>
  <c r="E1102" i="1"/>
  <c r="I1102" i="1"/>
  <c r="E1104" i="1"/>
  <c r="I1104" i="1"/>
  <c r="E1106" i="1"/>
  <c r="I1106" i="1"/>
  <c r="E1108" i="1"/>
  <c r="I1108" i="1"/>
  <c r="E1110" i="1"/>
  <c r="I1110" i="1"/>
  <c r="E1112" i="1"/>
  <c r="I1112" i="1"/>
  <c r="E1114" i="1"/>
  <c r="I1114" i="1"/>
  <c r="E1116" i="1"/>
  <c r="I1116" i="1"/>
  <c r="E1118" i="1"/>
  <c r="I1118" i="1"/>
  <c r="E1120" i="1"/>
  <c r="I1120" i="1"/>
  <c r="E1122" i="1"/>
  <c r="I1122" i="1"/>
  <c r="E1124" i="1"/>
  <c r="I1124" i="1"/>
  <c r="E1126" i="1"/>
  <c r="I1126" i="1"/>
  <c r="E1128" i="1"/>
  <c r="I1128" i="1"/>
  <c r="E1130" i="1"/>
  <c r="I1130" i="1"/>
  <c r="E1132" i="1"/>
  <c r="I1132" i="1"/>
  <c r="E1134" i="1"/>
  <c r="I1134" i="1"/>
  <c r="E1136" i="1"/>
  <c r="I1136" i="1"/>
  <c r="E1138" i="1"/>
  <c r="I1138" i="1"/>
  <c r="E1140" i="1"/>
  <c r="I1140" i="1"/>
  <c r="E1142" i="1"/>
  <c r="I1142" i="1"/>
  <c r="E1144" i="1"/>
  <c r="I1144" i="1"/>
  <c r="E1146" i="1"/>
  <c r="I1146" i="1"/>
  <c r="E1148" i="1"/>
  <c r="I1148" i="1"/>
  <c r="E1150" i="1"/>
  <c r="I1150" i="1"/>
  <c r="E1152" i="1"/>
  <c r="I1152" i="1"/>
  <c r="E1154" i="1"/>
  <c r="I1154" i="1"/>
  <c r="E1156" i="1"/>
  <c r="I1156" i="1"/>
  <c r="E1158" i="1"/>
  <c r="I1158" i="1"/>
  <c r="E1160" i="1"/>
  <c r="I1160" i="1"/>
  <c r="E1162" i="1"/>
  <c r="I1162" i="1"/>
  <c r="E1164" i="1"/>
  <c r="I1164" i="1"/>
  <c r="E1166" i="1"/>
  <c r="I1166" i="1"/>
  <c r="E1168" i="1"/>
  <c r="I1168" i="1"/>
  <c r="E1170" i="1"/>
  <c r="I1170" i="1"/>
  <c r="E1172" i="1"/>
  <c r="I1172" i="1"/>
  <c r="E1174" i="1"/>
  <c r="I1174" i="1"/>
  <c r="E1176" i="1"/>
  <c r="I1176" i="1"/>
  <c r="E1178" i="1"/>
  <c r="I1178" i="1"/>
  <c r="E1180" i="1"/>
  <c r="I1180" i="1"/>
  <c r="E1182" i="1"/>
  <c r="I1182" i="1"/>
  <c r="E1184" i="1"/>
  <c r="I1184" i="1"/>
  <c r="E1186" i="1"/>
  <c r="I1186" i="1"/>
  <c r="E1188" i="1"/>
  <c r="I1188" i="1"/>
  <c r="E1190" i="1"/>
  <c r="I1190" i="1"/>
  <c r="E1192" i="1"/>
  <c r="I1192" i="1"/>
  <c r="E1194" i="1"/>
  <c r="I1194" i="1"/>
  <c r="E1196" i="1"/>
  <c r="I1196" i="1"/>
  <c r="E1198" i="1"/>
  <c r="I1198" i="1"/>
  <c r="E1200" i="1"/>
  <c r="I1200" i="1"/>
  <c r="E1202" i="1"/>
  <c r="I1202" i="1"/>
  <c r="E1204" i="1"/>
  <c r="I1204" i="1"/>
  <c r="E1206" i="1"/>
  <c r="I1206" i="1"/>
  <c r="E1208" i="1"/>
  <c r="I1208" i="1"/>
  <c r="E1210" i="1"/>
  <c r="I1210" i="1"/>
  <c r="E1212" i="1"/>
  <c r="I1212" i="1"/>
  <c r="E1214" i="1"/>
  <c r="I1214" i="1"/>
  <c r="E1216" i="1"/>
  <c r="N1216" i="1"/>
  <c r="Q1218" i="1"/>
  <c r="I1218" i="1"/>
  <c r="E1218" i="1"/>
  <c r="N1218" i="1"/>
  <c r="Q1220" i="1"/>
  <c r="I1220" i="1"/>
  <c r="E1220" i="1"/>
  <c r="N1220" i="1"/>
  <c r="Q1222" i="1"/>
  <c r="I1222" i="1"/>
  <c r="E1222" i="1"/>
  <c r="N1222" i="1"/>
  <c r="Q1224" i="1"/>
  <c r="I1224" i="1"/>
  <c r="E1224" i="1"/>
  <c r="N1224" i="1"/>
  <c r="Q1226" i="1"/>
  <c r="I1226" i="1"/>
  <c r="E1226" i="1"/>
  <c r="N1226" i="1"/>
  <c r="Q1228" i="1"/>
  <c r="I1228" i="1"/>
  <c r="E1228" i="1"/>
  <c r="N1228" i="1"/>
  <c r="Q1230" i="1"/>
  <c r="I1230" i="1"/>
  <c r="E1230" i="1"/>
  <c r="N1230" i="1"/>
  <c r="Q1232" i="1"/>
  <c r="I1232" i="1"/>
  <c r="E1232" i="1"/>
  <c r="N1232" i="1"/>
  <c r="Q1234" i="1"/>
  <c r="I1234" i="1"/>
  <c r="E1234" i="1"/>
  <c r="N1234" i="1"/>
  <c r="Q1236" i="1"/>
  <c r="I1236" i="1"/>
  <c r="E1236" i="1"/>
  <c r="N1236" i="1"/>
  <c r="Q1238" i="1"/>
  <c r="I1238" i="1"/>
  <c r="E1238" i="1"/>
  <c r="N1238" i="1"/>
  <c r="Q1240" i="1"/>
  <c r="I1240" i="1"/>
  <c r="E1240" i="1"/>
  <c r="N1240" i="1"/>
  <c r="Q1242" i="1"/>
  <c r="I1242" i="1"/>
  <c r="E1242" i="1"/>
  <c r="N1242" i="1"/>
  <c r="Q1244" i="1"/>
  <c r="I1244" i="1"/>
  <c r="E1244" i="1"/>
  <c r="N1244" i="1"/>
  <c r="Q1246" i="1"/>
  <c r="I1246" i="1"/>
  <c r="E1246" i="1"/>
  <c r="N1246" i="1"/>
  <c r="Q1248" i="1"/>
  <c r="I1248" i="1"/>
  <c r="E1248" i="1"/>
  <c r="N1248" i="1"/>
  <c r="Q1250" i="1"/>
  <c r="I1250" i="1"/>
  <c r="E1250" i="1"/>
  <c r="N1250" i="1"/>
  <c r="Q1252" i="1"/>
  <c r="I1252" i="1"/>
  <c r="E1252" i="1"/>
  <c r="N1252" i="1"/>
  <c r="Q1254" i="1"/>
  <c r="I1254" i="1"/>
  <c r="E1254" i="1"/>
  <c r="N1254" i="1"/>
  <c r="Q1256" i="1"/>
  <c r="I1256" i="1"/>
  <c r="E1256" i="1"/>
  <c r="N1256" i="1"/>
  <c r="Q1258" i="1"/>
  <c r="I1258" i="1"/>
  <c r="E1258" i="1"/>
  <c r="N1258" i="1"/>
  <c r="Q1260" i="1"/>
  <c r="I1260" i="1"/>
  <c r="E1260" i="1"/>
  <c r="N1260" i="1"/>
  <c r="Q1262" i="1"/>
  <c r="I1262" i="1"/>
  <c r="E1262" i="1"/>
  <c r="N1262" i="1"/>
  <c r="Q1264" i="1"/>
  <c r="I1264" i="1"/>
  <c r="E1264" i="1"/>
  <c r="N1264" i="1"/>
  <c r="Q1266" i="1"/>
  <c r="I1266" i="1"/>
  <c r="E1266" i="1"/>
  <c r="N1266" i="1"/>
  <c r="Q1268" i="1"/>
  <c r="N1268" i="1"/>
  <c r="I1268" i="1"/>
  <c r="E1268" i="1"/>
  <c r="E1270" i="1"/>
  <c r="I1270" i="1"/>
  <c r="E1272" i="1"/>
  <c r="I1272" i="1"/>
  <c r="E1274" i="1"/>
  <c r="I1274" i="1"/>
  <c r="E1276" i="1"/>
  <c r="I1276" i="1"/>
  <c r="E1278" i="1"/>
  <c r="I1278" i="1"/>
  <c r="E1280" i="1"/>
  <c r="I1280" i="1"/>
  <c r="E1282" i="1"/>
  <c r="I1282" i="1"/>
  <c r="E1284" i="1"/>
  <c r="I1284" i="1"/>
  <c r="E1286" i="1"/>
  <c r="I1286" i="1"/>
  <c r="E1288" i="1"/>
  <c r="I1288" i="1"/>
  <c r="E1290" i="1"/>
  <c r="I1290" i="1"/>
  <c r="E1292" i="1"/>
  <c r="I1292" i="1"/>
  <c r="E1294" i="1"/>
  <c r="I1294" i="1"/>
  <c r="E1296" i="1"/>
  <c r="I1296" i="1"/>
  <c r="E1298" i="1"/>
  <c r="I1298" i="1"/>
  <c r="E1300" i="1"/>
  <c r="I1300" i="1"/>
  <c r="E1302" i="1"/>
  <c r="I1302" i="1"/>
  <c r="E1304" i="1"/>
  <c r="I1304" i="1"/>
  <c r="E1306" i="1"/>
  <c r="I1306" i="1"/>
  <c r="E1308" i="1"/>
  <c r="I1308" i="1"/>
  <c r="E1310" i="1"/>
  <c r="I1310" i="1"/>
  <c r="E1312" i="1"/>
  <c r="I1312" i="1"/>
  <c r="E1314" i="1"/>
  <c r="I1314" i="1"/>
  <c r="E1316" i="1"/>
  <c r="I1316" i="1"/>
  <c r="E1318" i="1"/>
  <c r="I1318" i="1"/>
  <c r="E1320" i="1"/>
  <c r="I1320" i="1"/>
  <c r="E1322" i="1"/>
  <c r="I1322" i="1"/>
  <c r="E1324" i="1"/>
  <c r="I1324" i="1"/>
  <c r="E1326" i="1"/>
  <c r="I1326" i="1"/>
  <c r="E1328" i="1"/>
  <c r="I1328" i="1"/>
  <c r="E1330" i="1"/>
  <c r="I1330" i="1"/>
  <c r="E1332" i="1"/>
  <c r="I1332" i="1"/>
  <c r="E1334" i="1"/>
  <c r="I1334" i="1"/>
  <c r="E1336" i="1"/>
  <c r="I1336" i="1"/>
  <c r="E1338" i="1"/>
  <c r="I1338" i="1"/>
  <c r="E1340" i="1"/>
  <c r="I1340" i="1"/>
  <c r="E1342" i="1"/>
  <c r="I1342" i="1"/>
  <c r="E1344" i="1"/>
  <c r="I1344" i="1"/>
  <c r="E1346" i="1"/>
  <c r="I1346" i="1"/>
  <c r="E1348" i="1"/>
  <c r="I1348" i="1"/>
  <c r="E1350" i="1"/>
  <c r="I1350" i="1"/>
  <c r="E1352" i="1"/>
  <c r="I1352" i="1"/>
  <c r="E1354" i="1"/>
  <c r="I1354" i="1"/>
  <c r="E1356" i="1"/>
  <c r="I1356" i="1"/>
  <c r="E1358" i="1"/>
  <c r="I1358" i="1"/>
  <c r="E1360" i="1"/>
  <c r="I1360" i="1"/>
  <c r="E1362" i="1"/>
  <c r="I1362" i="1"/>
  <c r="E1364" i="1"/>
  <c r="I1364" i="1"/>
  <c r="E1366" i="1"/>
  <c r="I1366" i="1"/>
  <c r="E1368" i="1"/>
  <c r="I1368" i="1"/>
  <c r="E1370" i="1"/>
  <c r="I1370" i="1"/>
  <c r="E1372" i="1"/>
  <c r="I1372" i="1"/>
  <c r="E1374" i="1"/>
  <c r="I1374" i="1"/>
  <c r="E1376" i="1"/>
  <c r="I1376" i="1"/>
  <c r="E1378" i="1"/>
  <c r="I1378" i="1"/>
  <c r="E1380" i="1"/>
  <c r="I1380" i="1"/>
  <c r="E1382" i="1"/>
  <c r="I1382" i="1"/>
  <c r="E1384" i="1"/>
  <c r="I1384" i="1"/>
  <c r="E1386" i="1"/>
  <c r="I1386" i="1"/>
  <c r="E1388" i="1"/>
  <c r="I1388" i="1"/>
  <c r="E1390" i="1"/>
  <c r="I1390" i="1"/>
  <c r="E1392" i="1"/>
  <c r="I1392" i="1"/>
  <c r="E1394" i="1"/>
  <c r="I1394" i="1"/>
  <c r="E1396" i="1"/>
  <c r="I1396" i="1"/>
  <c r="E1398" i="1"/>
  <c r="I1398" i="1"/>
  <c r="E1400" i="1"/>
  <c r="I1400" i="1"/>
  <c r="E1402" i="1"/>
  <c r="I1402" i="1"/>
  <c r="E1404" i="1"/>
  <c r="I1404" i="1"/>
  <c r="E1406" i="1"/>
  <c r="I1406" i="1"/>
  <c r="E1408" i="1"/>
  <c r="I1408" i="1"/>
  <c r="E1410" i="1"/>
  <c r="I1410" i="1"/>
  <c r="E1412" i="1"/>
  <c r="I1412" i="1"/>
  <c r="E1414" i="1"/>
  <c r="I1414" i="1"/>
  <c r="E1416" i="1"/>
  <c r="I1416" i="1"/>
  <c r="E1418" i="1"/>
  <c r="I1418" i="1"/>
  <c r="E1420" i="1"/>
  <c r="I1420" i="1"/>
  <c r="E1422" i="1"/>
  <c r="I1422" i="1"/>
  <c r="E1424" i="1"/>
  <c r="I1424" i="1"/>
  <c r="E1426" i="1"/>
  <c r="I1426" i="1"/>
  <c r="E1428" i="1"/>
  <c r="I1428" i="1"/>
  <c r="E1430" i="1"/>
  <c r="I1430" i="1"/>
  <c r="E1432" i="1"/>
  <c r="I1432" i="1"/>
  <c r="E1434" i="1"/>
  <c r="I1434" i="1"/>
  <c r="E1436" i="1"/>
  <c r="I1436" i="1"/>
  <c r="E1438" i="1"/>
  <c r="I1438" i="1"/>
  <c r="E1440" i="1"/>
  <c r="I1440" i="1"/>
  <c r="E1442" i="1"/>
  <c r="I1442" i="1"/>
  <c r="E1444" i="1"/>
  <c r="I1444" i="1"/>
  <c r="E1446" i="1"/>
  <c r="I1446" i="1"/>
  <c r="E1448" i="1"/>
  <c r="I1448" i="1"/>
  <c r="E1450" i="1"/>
  <c r="I1450" i="1"/>
  <c r="E1452" i="1"/>
  <c r="I1452" i="1"/>
  <c r="E1454" i="1"/>
  <c r="I1454" i="1"/>
  <c r="E1456" i="1"/>
  <c r="I1456" i="1"/>
  <c r="E1458" i="1"/>
  <c r="I1458" i="1"/>
  <c r="E1460" i="1"/>
  <c r="I1460" i="1"/>
  <c r="E1462" i="1"/>
  <c r="I1462" i="1"/>
  <c r="E1464" i="1"/>
  <c r="I1464" i="1"/>
  <c r="E1466" i="1"/>
  <c r="I1466" i="1"/>
  <c r="E1468" i="1"/>
  <c r="I1468" i="1"/>
  <c r="E1470" i="1"/>
  <c r="I1470" i="1"/>
  <c r="E1472" i="1"/>
  <c r="I1472" i="1"/>
  <c r="E1474" i="1"/>
  <c r="I1474" i="1"/>
  <c r="E1476" i="1"/>
  <c r="I1476" i="1"/>
  <c r="E1478" i="1"/>
  <c r="I1478" i="1"/>
  <c r="E1480" i="1"/>
  <c r="I1480" i="1"/>
  <c r="E1482" i="1"/>
  <c r="I1482" i="1"/>
  <c r="E1484" i="1"/>
  <c r="I1484" i="1"/>
  <c r="E1486" i="1"/>
  <c r="I1486" i="1"/>
  <c r="E1488" i="1"/>
  <c r="I1488" i="1"/>
  <c r="E1490" i="1"/>
  <c r="I1490" i="1"/>
  <c r="E1492" i="1"/>
  <c r="I1492" i="1"/>
  <c r="E1494" i="1"/>
  <c r="I1494" i="1"/>
  <c r="E1496" i="1"/>
  <c r="I1496" i="1"/>
  <c r="E1498" i="1"/>
  <c r="I1498" i="1"/>
  <c r="E1500" i="1"/>
  <c r="I1500" i="1"/>
  <c r="E1502" i="1"/>
  <c r="I1502" i="1"/>
  <c r="E1504" i="1"/>
  <c r="I1504" i="1"/>
  <c r="E1506" i="1"/>
  <c r="I1506" i="1"/>
  <c r="E1508" i="1"/>
  <c r="I1508" i="1"/>
  <c r="E1510" i="1"/>
  <c r="I1510" i="1"/>
  <c r="E1512" i="1"/>
  <c r="I1512" i="1"/>
  <c r="E1514" i="1"/>
  <c r="I1514" i="1"/>
  <c r="E1516" i="1"/>
  <c r="I1516" i="1"/>
  <c r="E1518" i="1"/>
  <c r="I1518" i="1"/>
  <c r="E1520" i="1"/>
  <c r="I1520" i="1"/>
  <c r="E1522" i="1"/>
  <c r="I1522" i="1"/>
  <c r="E1526" i="1"/>
  <c r="I1526" i="1"/>
  <c r="E1528" i="1"/>
  <c r="I1528" i="1"/>
  <c r="E1530" i="1"/>
  <c r="I1530" i="1"/>
  <c r="E1532" i="1"/>
  <c r="I1532" i="1"/>
  <c r="E1534" i="1"/>
  <c r="I1534" i="1"/>
  <c r="E1536" i="1"/>
  <c r="I1536" i="1"/>
  <c r="E1538" i="1"/>
  <c r="I1538" i="1"/>
  <c r="E1540" i="1"/>
  <c r="I1540" i="1"/>
  <c r="E1542" i="1"/>
  <c r="I1542" i="1"/>
  <c r="E1544" i="1"/>
  <c r="I1544" i="1"/>
  <c r="E1548" i="1"/>
  <c r="I1548" i="1"/>
  <c r="E1550" i="1"/>
  <c r="I1550" i="1"/>
  <c r="E1552" i="1"/>
  <c r="I1552" i="1"/>
  <c r="E1554" i="1"/>
  <c r="I1554" i="1"/>
  <c r="E1556" i="1"/>
  <c r="G1270" i="1"/>
  <c r="N1270" i="1"/>
  <c r="G1272" i="1"/>
  <c r="N1272" i="1"/>
  <c r="G1274" i="1"/>
  <c r="N1274" i="1"/>
  <c r="G1276" i="1"/>
  <c r="N1276" i="1"/>
  <c r="G1278" i="1"/>
  <c r="N1278" i="1"/>
  <c r="G1280" i="1"/>
  <c r="N1280" i="1"/>
  <c r="G1282" i="1"/>
  <c r="N1282" i="1"/>
  <c r="G1284" i="1"/>
  <c r="N1284" i="1"/>
  <c r="G1286" i="1"/>
  <c r="N1286" i="1"/>
  <c r="G1288" i="1"/>
  <c r="N1288" i="1"/>
  <c r="G1290" i="1"/>
  <c r="N1290" i="1"/>
  <c r="G1292" i="1"/>
  <c r="N1292" i="1"/>
  <c r="G1294" i="1"/>
  <c r="N1294" i="1"/>
  <c r="G1296" i="1"/>
  <c r="N1296" i="1"/>
  <c r="G1298" i="1"/>
  <c r="N1298" i="1"/>
  <c r="G1300" i="1"/>
  <c r="N1300" i="1"/>
  <c r="G1302" i="1"/>
  <c r="N1302" i="1"/>
  <c r="G1304" i="1"/>
  <c r="N1304" i="1"/>
  <c r="G1306" i="1"/>
  <c r="N1306" i="1"/>
  <c r="G1308" i="1"/>
  <c r="N1308" i="1"/>
  <c r="G1310" i="1"/>
  <c r="N1310" i="1"/>
  <c r="G1312" i="1"/>
  <c r="N1312" i="1"/>
  <c r="G1314" i="1"/>
  <c r="N1314" i="1"/>
  <c r="G1316" i="1"/>
  <c r="N1316" i="1"/>
  <c r="G1318" i="1"/>
  <c r="N1318" i="1"/>
  <c r="G1320" i="1"/>
  <c r="N1320" i="1"/>
  <c r="G1322" i="1"/>
  <c r="N1322" i="1"/>
  <c r="G1324" i="1"/>
  <c r="N1324" i="1"/>
  <c r="G1326" i="1"/>
  <c r="N1326" i="1"/>
  <c r="G1328" i="1"/>
  <c r="N1328" i="1"/>
  <c r="G1330" i="1"/>
  <c r="N1330" i="1"/>
  <c r="G1332" i="1"/>
  <c r="N1332" i="1"/>
  <c r="G1334" i="1"/>
  <c r="N1334" i="1"/>
  <c r="G1336" i="1"/>
  <c r="N1336" i="1"/>
  <c r="G1338" i="1"/>
  <c r="N1338" i="1"/>
  <c r="G1340" i="1"/>
  <c r="N1340" i="1"/>
  <c r="G1342" i="1"/>
  <c r="N1342" i="1"/>
  <c r="G1344" i="1"/>
  <c r="N1344" i="1"/>
  <c r="G1346" i="1"/>
  <c r="N1346" i="1"/>
  <c r="G1348" i="1"/>
  <c r="N1348" i="1"/>
  <c r="G1350" i="1"/>
  <c r="N1350" i="1"/>
  <c r="G1352" i="1"/>
  <c r="N1352" i="1"/>
  <c r="G1354" i="1"/>
  <c r="N1354" i="1"/>
  <c r="G1356" i="1"/>
  <c r="N1356" i="1"/>
  <c r="G1358" i="1"/>
  <c r="N1358" i="1"/>
  <c r="G1360" i="1"/>
  <c r="N1360" i="1"/>
  <c r="G1362" i="1"/>
  <c r="N1362" i="1"/>
  <c r="G1364" i="1"/>
  <c r="N1364" i="1"/>
  <c r="G1366" i="1"/>
  <c r="N1366" i="1"/>
  <c r="G1368" i="1"/>
  <c r="N1368" i="1"/>
  <c r="G1370" i="1"/>
  <c r="N1370" i="1"/>
  <c r="G1372" i="1"/>
  <c r="N1372" i="1"/>
  <c r="G1374" i="1"/>
  <c r="N1374" i="1"/>
  <c r="G1376" i="1"/>
  <c r="N1376" i="1"/>
  <c r="G1378" i="1"/>
  <c r="N1378" i="1"/>
  <c r="G1380" i="1"/>
  <c r="N1380" i="1"/>
  <c r="G1382" i="1"/>
  <c r="N1382" i="1"/>
  <c r="G1384" i="1"/>
  <c r="N1384" i="1"/>
  <c r="G1386" i="1"/>
  <c r="N1386" i="1"/>
  <c r="G1388" i="1"/>
  <c r="N1388" i="1"/>
  <c r="G1390" i="1"/>
  <c r="N1390" i="1"/>
  <c r="G1392" i="1"/>
  <c r="N1392" i="1"/>
  <c r="G1394" i="1"/>
  <c r="N1394" i="1"/>
  <c r="G1396" i="1"/>
  <c r="N1396" i="1"/>
  <c r="G1398" i="1"/>
  <c r="N1398" i="1"/>
  <c r="G1400" i="1"/>
  <c r="N1400" i="1"/>
  <c r="G1402" i="1"/>
  <c r="N1402" i="1"/>
  <c r="G1404" i="1"/>
  <c r="N1404" i="1"/>
  <c r="G1406" i="1"/>
  <c r="N1406" i="1"/>
  <c r="G1408" i="1"/>
  <c r="N1408" i="1"/>
  <c r="G1410" i="1"/>
  <c r="N1410" i="1"/>
  <c r="G1412" i="1"/>
  <c r="N1412" i="1"/>
  <c r="G1414" i="1"/>
  <c r="N1414" i="1"/>
  <c r="G1416" i="1"/>
  <c r="N1416" i="1"/>
  <c r="G1418" i="1"/>
  <c r="N1418" i="1"/>
  <c r="G1420" i="1"/>
  <c r="N1420" i="1"/>
  <c r="G1422" i="1"/>
  <c r="N1422" i="1"/>
  <c r="G1424" i="1"/>
  <c r="N1424" i="1"/>
  <c r="G1426" i="1"/>
  <c r="N1426" i="1"/>
  <c r="G1428" i="1"/>
  <c r="N1428" i="1"/>
  <c r="G1430" i="1"/>
  <c r="N1430" i="1"/>
  <c r="G1432" i="1"/>
  <c r="N1432" i="1"/>
  <c r="G1434" i="1"/>
  <c r="N1434" i="1"/>
  <c r="G1436" i="1"/>
  <c r="N1436" i="1"/>
  <c r="G1438" i="1"/>
  <c r="N1438" i="1"/>
  <c r="G1440" i="1"/>
  <c r="N1440" i="1"/>
  <c r="G1442" i="1"/>
  <c r="N1442" i="1"/>
  <c r="G1444" i="1"/>
  <c r="N1444" i="1"/>
  <c r="G1446" i="1"/>
  <c r="N1446" i="1"/>
  <c r="G1448" i="1"/>
  <c r="N1448" i="1"/>
  <c r="G1450" i="1"/>
  <c r="N1450" i="1"/>
  <c r="G1452" i="1"/>
  <c r="N1452" i="1"/>
  <c r="G1454" i="1"/>
  <c r="N1454" i="1"/>
  <c r="G1456" i="1"/>
  <c r="N1456" i="1"/>
  <c r="G1458" i="1"/>
  <c r="N1458" i="1"/>
  <c r="G1460" i="1"/>
  <c r="N1460" i="1"/>
  <c r="G1462" i="1"/>
  <c r="N1462" i="1"/>
  <c r="G1464" i="1"/>
  <c r="N1464" i="1"/>
  <c r="G1466" i="1"/>
  <c r="N1466" i="1"/>
  <c r="G1468" i="1"/>
  <c r="N1468" i="1"/>
  <c r="G1470" i="1"/>
  <c r="N1470" i="1"/>
  <c r="G1472" i="1"/>
  <c r="N1472" i="1"/>
  <c r="G1474" i="1"/>
  <c r="N1474" i="1"/>
  <c r="G1476" i="1"/>
  <c r="N1476" i="1"/>
  <c r="G1478" i="1"/>
  <c r="N1478" i="1"/>
  <c r="G1480" i="1"/>
  <c r="N1480" i="1"/>
  <c r="G1482" i="1"/>
  <c r="N1482" i="1"/>
  <c r="G1484" i="1"/>
  <c r="N1484" i="1"/>
  <c r="G1486" i="1"/>
  <c r="N1486" i="1"/>
  <c r="G1488" i="1"/>
  <c r="N1488" i="1"/>
  <c r="G1490" i="1"/>
  <c r="N1490" i="1"/>
  <c r="G1492" i="1"/>
  <c r="N1492" i="1"/>
  <c r="G1494" i="1"/>
  <c r="N1494" i="1"/>
  <c r="G1496" i="1"/>
  <c r="N1496" i="1"/>
  <c r="G1498" i="1"/>
  <c r="N1498" i="1"/>
  <c r="G1500" i="1"/>
  <c r="N1500" i="1"/>
  <c r="G1502" i="1"/>
  <c r="N1502" i="1"/>
  <c r="G1504" i="1"/>
  <c r="N1504" i="1"/>
  <c r="G1506" i="1"/>
  <c r="N1506" i="1"/>
  <c r="G1508" i="1"/>
  <c r="N1508" i="1"/>
  <c r="G1510" i="1"/>
  <c r="N1510" i="1"/>
  <c r="G1512" i="1"/>
  <c r="N1512" i="1"/>
  <c r="G1514" i="1"/>
  <c r="N1514" i="1"/>
  <c r="G1516" i="1"/>
  <c r="N1516" i="1"/>
  <c r="G1518" i="1"/>
  <c r="N1518" i="1"/>
  <c r="G1520" i="1"/>
  <c r="N1520" i="1"/>
  <c r="G1522" i="1"/>
  <c r="N1522" i="1"/>
  <c r="G1526" i="1"/>
  <c r="N1526" i="1"/>
  <c r="G1528" i="1"/>
  <c r="N1528" i="1"/>
  <c r="G1530" i="1"/>
  <c r="N1530" i="1"/>
  <c r="G1532" i="1"/>
  <c r="N1532" i="1"/>
  <c r="G1534" i="1"/>
  <c r="N1534" i="1"/>
  <c r="G1536" i="1"/>
  <c r="N1536" i="1"/>
  <c r="G1538" i="1"/>
  <c r="N1538" i="1"/>
  <c r="G1540" i="1"/>
  <c r="N1540" i="1"/>
  <c r="G1542" i="1"/>
  <c r="N1542" i="1"/>
  <c r="G1544" i="1"/>
  <c r="N1544" i="1"/>
  <c r="G1548" i="1"/>
  <c r="N1548" i="1"/>
  <c r="G1550" i="1"/>
  <c r="N1550" i="1"/>
  <c r="G1552" i="1"/>
  <c r="N1552" i="1"/>
  <c r="G1554" i="1"/>
  <c r="N1554" i="1"/>
  <c r="Q1556" i="1"/>
  <c r="N1556" i="1"/>
  <c r="G1556" i="1"/>
  <c r="G1655" i="1"/>
  <c r="N1655" i="1"/>
  <c r="G1657" i="1"/>
  <c r="N1657" i="1"/>
  <c r="G1659" i="1"/>
  <c r="N1659" i="1"/>
  <c r="G1661" i="1"/>
  <c r="N1661" i="1"/>
  <c r="G1663" i="1"/>
  <c r="N1663" i="1"/>
  <c r="G1665" i="1"/>
  <c r="N1665" i="1"/>
  <c r="G1667" i="1"/>
  <c r="N1667" i="1"/>
  <c r="G1669" i="1"/>
  <c r="N1669" i="1"/>
  <c r="G1671" i="1"/>
  <c r="N1671" i="1"/>
  <c r="G1673" i="1"/>
  <c r="N1673" i="1"/>
  <c r="G1675" i="1"/>
  <c r="N1675" i="1"/>
  <c r="G1677" i="1"/>
  <c r="N1677" i="1"/>
  <c r="G1679" i="1"/>
  <c r="N1679" i="1"/>
  <c r="G1681" i="1"/>
  <c r="N1681" i="1"/>
  <c r="G1683" i="1"/>
  <c r="N1683" i="1"/>
  <c r="G1685" i="1"/>
  <c r="N1685" i="1"/>
  <c r="G1687" i="1"/>
  <c r="N1687" i="1"/>
  <c r="G1689" i="1"/>
  <c r="N1689" i="1"/>
  <c r="G1691" i="1"/>
  <c r="N1691" i="1"/>
  <c r="G1693" i="1"/>
  <c r="N1693" i="1"/>
  <c r="G1695" i="1"/>
  <c r="N1695" i="1"/>
  <c r="G1697" i="1"/>
  <c r="N1697" i="1"/>
  <c r="G1699" i="1"/>
  <c r="N1699" i="1"/>
  <c r="G1701" i="1"/>
  <c r="N1701" i="1"/>
  <c r="G1558" i="1"/>
  <c r="N1558" i="1"/>
  <c r="G1560" i="1"/>
  <c r="N1560" i="1"/>
  <c r="N1562" i="1"/>
  <c r="G1564" i="1"/>
  <c r="N1564" i="1"/>
  <c r="G1566" i="1"/>
  <c r="N1566" i="1"/>
  <c r="G1568" i="1"/>
  <c r="N1568" i="1"/>
  <c r="G1570" i="1"/>
  <c r="N1570" i="1"/>
  <c r="G1572" i="1"/>
  <c r="N1572" i="1"/>
  <c r="G1574" i="1"/>
  <c r="N1574" i="1"/>
  <c r="G1576" i="1"/>
  <c r="N1576" i="1"/>
  <c r="G1578" i="1"/>
  <c r="N1578" i="1"/>
  <c r="G1580" i="1"/>
  <c r="N1580" i="1"/>
  <c r="G1582" i="1"/>
  <c r="N1582" i="1"/>
  <c r="G1584" i="1"/>
  <c r="N1584" i="1"/>
  <c r="G1588" i="1"/>
  <c r="N1588" i="1"/>
  <c r="G1590" i="1"/>
  <c r="N1590" i="1"/>
  <c r="G1592" i="1"/>
  <c r="N1592" i="1"/>
  <c r="G1594" i="1"/>
  <c r="N1594" i="1"/>
  <c r="G1596" i="1"/>
  <c r="N1596" i="1"/>
  <c r="G1598" i="1"/>
  <c r="N1598" i="1"/>
  <c r="G1600" i="1"/>
  <c r="N1600" i="1"/>
  <c r="G1602" i="1"/>
  <c r="N1602" i="1"/>
  <c r="G1604" i="1"/>
  <c r="N1604" i="1"/>
  <c r="G1606" i="1"/>
  <c r="N1606" i="1"/>
  <c r="G1608" i="1"/>
  <c r="N1608" i="1"/>
  <c r="G1610" i="1"/>
  <c r="N1610" i="1"/>
  <c r="G1612" i="1"/>
  <c r="N1612" i="1"/>
  <c r="G1614" i="1"/>
  <c r="N1614" i="1"/>
  <c r="G1616" i="1"/>
  <c r="N1616" i="1"/>
  <c r="G1618" i="1"/>
  <c r="N1618" i="1"/>
  <c r="G1620" i="1"/>
  <c r="N1620" i="1"/>
  <c r="G1622" i="1"/>
  <c r="N1622" i="1"/>
  <c r="G1624" i="1"/>
  <c r="N1624" i="1"/>
  <c r="G1626" i="1"/>
  <c r="N1626" i="1"/>
  <c r="G1628" i="1"/>
  <c r="N1628" i="1"/>
  <c r="G1630" i="1"/>
  <c r="N1630" i="1"/>
  <c r="G1632" i="1"/>
  <c r="N1632" i="1"/>
  <c r="G1634" i="1"/>
  <c r="N1634" i="1"/>
  <c r="G1636" i="1"/>
  <c r="N1636" i="1"/>
  <c r="G1638" i="1"/>
  <c r="N1638" i="1"/>
  <c r="G1640" i="1"/>
  <c r="N1640" i="1"/>
  <c r="G1642" i="1"/>
  <c r="N1642" i="1"/>
  <c r="G1644" i="1"/>
  <c r="N1644" i="1"/>
  <c r="G1646" i="1"/>
  <c r="N1646" i="1"/>
  <c r="G1648" i="1"/>
  <c r="N1648" i="1"/>
  <c r="G1650" i="1"/>
  <c r="N1650" i="1"/>
  <c r="G1652" i="1"/>
  <c r="N1652" i="1"/>
  <c r="E1655" i="1"/>
  <c r="I1655" i="1"/>
  <c r="E1657" i="1"/>
  <c r="I1657" i="1"/>
  <c r="E1659" i="1"/>
  <c r="I1659" i="1"/>
  <c r="E1661" i="1"/>
  <c r="I1661" i="1"/>
  <c r="E1663" i="1"/>
  <c r="I1663" i="1"/>
  <c r="E1665" i="1"/>
  <c r="I1665" i="1"/>
  <c r="E1667" i="1"/>
  <c r="I1667" i="1"/>
  <c r="E1669" i="1"/>
  <c r="I1669" i="1"/>
  <c r="E1671" i="1"/>
  <c r="I1671" i="1"/>
  <c r="E1673" i="1"/>
  <c r="I1673" i="1"/>
  <c r="E1675" i="1"/>
  <c r="I1675" i="1"/>
  <c r="E1677" i="1"/>
  <c r="I1677" i="1"/>
  <c r="E1679" i="1"/>
  <c r="I1679" i="1"/>
  <c r="E1681" i="1"/>
  <c r="I1681" i="1"/>
  <c r="E1683" i="1"/>
  <c r="I1683" i="1"/>
  <c r="E1685" i="1"/>
  <c r="I1685" i="1"/>
  <c r="E1687" i="1"/>
  <c r="I1687" i="1"/>
  <c r="E1689" i="1"/>
  <c r="I1689" i="1"/>
  <c r="E1691" i="1"/>
  <c r="I1691" i="1"/>
  <c r="E1693" i="1"/>
  <c r="I1693" i="1"/>
  <c r="E1695" i="1"/>
  <c r="I1695" i="1"/>
  <c r="E1697" i="1"/>
  <c r="I1697" i="1"/>
  <c r="E1699" i="1"/>
  <c r="I1699" i="1"/>
  <c r="E1701" i="1"/>
  <c r="I1701" i="1"/>
  <c r="J1704" i="1"/>
  <c r="G1703" i="1"/>
  <c r="N1703" i="1"/>
  <c r="G1705" i="1"/>
  <c r="N1705" i="1"/>
  <c r="G1707" i="1"/>
  <c r="N1707" i="1"/>
  <c r="G1709" i="1"/>
  <c r="N1709" i="1"/>
  <c r="G1711" i="1"/>
  <c r="N1711" i="1"/>
  <c r="G1713" i="1"/>
  <c r="N1713" i="1"/>
  <c r="G1715" i="1"/>
  <c r="N1715" i="1"/>
  <c r="G1717" i="1"/>
  <c r="N1717" i="1"/>
  <c r="G1719" i="1"/>
  <c r="N1719" i="1"/>
  <c r="G1721" i="1"/>
  <c r="N1721" i="1"/>
  <c r="G1723" i="1"/>
  <c r="N1723" i="1"/>
  <c r="G1725" i="1"/>
  <c r="N1725" i="1"/>
  <c r="G1727" i="1"/>
  <c r="N1727" i="1"/>
  <c r="G1729" i="1"/>
  <c r="N1729" i="1"/>
  <c r="G1731" i="1"/>
  <c r="N1731" i="1"/>
  <c r="G1733" i="1"/>
  <c r="N1733" i="1"/>
  <c r="G1735" i="1"/>
  <c r="N1735" i="1"/>
  <c r="G1737" i="1"/>
  <c r="N1737" i="1"/>
  <c r="G1739" i="1"/>
  <c r="N1739" i="1"/>
  <c r="G1741" i="1"/>
  <c r="N1741" i="1"/>
  <c r="G1743" i="1"/>
  <c r="N1743" i="1"/>
  <c r="G1745" i="1"/>
  <c r="N1745" i="1"/>
  <c r="G1749" i="1"/>
  <c r="N1749" i="1"/>
  <c r="G1751" i="1"/>
  <c r="N1751" i="1"/>
  <c r="G1753" i="1"/>
  <c r="N1753" i="1"/>
  <c r="G1755" i="1"/>
  <c r="N1755" i="1"/>
  <c r="G1757" i="1"/>
  <c r="N1757" i="1"/>
  <c r="E1760" i="1"/>
  <c r="I1760" i="1"/>
  <c r="E1762" i="1"/>
  <c r="I1762" i="1"/>
  <c r="E1764" i="1"/>
  <c r="I1764" i="1"/>
  <c r="E1766" i="1"/>
  <c r="I1766" i="1"/>
  <c r="E1768" i="1"/>
  <c r="I1768" i="1"/>
  <c r="E1770" i="1"/>
  <c r="I1770" i="1"/>
  <c r="E1772" i="1"/>
  <c r="I1772" i="1"/>
  <c r="E1774" i="1"/>
  <c r="I1774" i="1"/>
  <c r="E1776" i="1"/>
  <c r="I1776" i="1"/>
  <c r="E1778" i="1"/>
  <c r="I1778" i="1"/>
  <c r="E1780" i="1"/>
  <c r="I1780" i="1"/>
  <c r="E1782" i="1"/>
  <c r="I1782" i="1"/>
  <c r="E1784" i="1"/>
  <c r="I1784" i="1"/>
  <c r="E1786" i="1"/>
  <c r="I1786" i="1"/>
  <c r="E1788" i="1"/>
  <c r="I1788" i="1"/>
  <c r="E1790" i="1"/>
  <c r="I1790" i="1"/>
  <c r="E1792" i="1"/>
  <c r="N1792" i="1"/>
  <c r="G1794" i="1"/>
  <c r="N1794" i="1"/>
  <c r="G1796" i="1"/>
  <c r="N1796" i="1"/>
  <c r="G1798" i="1"/>
  <c r="N1798" i="1"/>
  <c r="G1800" i="1"/>
  <c r="N1800" i="1"/>
  <c r="G1802" i="1"/>
  <c r="N1802" i="1"/>
  <c r="G1804" i="1"/>
  <c r="N1804" i="1"/>
  <c r="G1806" i="1"/>
  <c r="N1806" i="1"/>
  <c r="G1808" i="1"/>
  <c r="N1808" i="1"/>
  <c r="G1810" i="1"/>
  <c r="N1810" i="1"/>
  <c r="G1812" i="1"/>
  <c r="N1812" i="1"/>
  <c r="G1814" i="1"/>
  <c r="N1814" i="1"/>
  <c r="G1816" i="1"/>
  <c r="N1816" i="1"/>
  <c r="G1818" i="1"/>
  <c r="N1818" i="1"/>
  <c r="G1820" i="1"/>
  <c r="N1820" i="1"/>
  <c r="G1822" i="1"/>
  <c r="N1822" i="1"/>
  <c r="G1824" i="1"/>
  <c r="N1824" i="1"/>
  <c r="G1826" i="1"/>
  <c r="N1826" i="1"/>
  <c r="G1828" i="1"/>
  <c r="N1828" i="1"/>
  <c r="G1830" i="1"/>
  <c r="N1830" i="1"/>
  <c r="G1832" i="1"/>
  <c r="N1832" i="1"/>
  <c r="G1834" i="1"/>
  <c r="N1834" i="1"/>
  <c r="G1836" i="1"/>
  <c r="N1836" i="1"/>
  <c r="G1838" i="1"/>
  <c r="N1838" i="1"/>
  <c r="G1840" i="1"/>
  <c r="N1840" i="1"/>
  <c r="G1842" i="1"/>
  <c r="N1842" i="1"/>
  <c r="G1844" i="1"/>
  <c r="N1844" i="1"/>
  <c r="G1846" i="1"/>
  <c r="N1846" i="1"/>
  <c r="G1848" i="1"/>
  <c r="N1848" i="1"/>
  <c r="G1850" i="1"/>
  <c r="N1850" i="1"/>
  <c r="G1852" i="1"/>
  <c r="N1852" i="1"/>
  <c r="G1854" i="1"/>
  <c r="N1854" i="1"/>
  <c r="G1856" i="1"/>
  <c r="N1856" i="1"/>
  <c r="G1858" i="1"/>
  <c r="N1858" i="1"/>
  <c r="G1860" i="1"/>
  <c r="N1860" i="1"/>
  <c r="G1862" i="1"/>
  <c r="N1862" i="1"/>
  <c r="G1864" i="1"/>
  <c r="N1864" i="1"/>
  <c r="Q1866" i="1"/>
  <c r="I1866" i="1"/>
  <c r="E1866" i="1"/>
  <c r="N1866" i="1"/>
  <c r="Q1868" i="1"/>
  <c r="I1868" i="1"/>
  <c r="E1868" i="1"/>
  <c r="N1868" i="1"/>
  <c r="Q1870" i="1"/>
  <c r="I1870" i="1"/>
  <c r="E1870" i="1"/>
  <c r="N1870" i="1"/>
  <c r="Q1872" i="1"/>
  <c r="I1872" i="1"/>
  <c r="E1872" i="1"/>
  <c r="N1872" i="1"/>
  <c r="Q1874" i="1"/>
  <c r="I1874" i="1"/>
  <c r="E1874" i="1"/>
  <c r="N1874" i="1"/>
  <c r="G1874" i="1"/>
  <c r="G1760" i="1"/>
  <c r="N1760" i="1"/>
  <c r="G1762" i="1"/>
  <c r="N1762" i="1"/>
  <c r="G1764" i="1"/>
  <c r="N1764" i="1"/>
  <c r="G1766" i="1"/>
  <c r="N1766" i="1"/>
  <c r="G1768" i="1"/>
  <c r="N1768" i="1"/>
  <c r="G1770" i="1"/>
  <c r="N1770" i="1"/>
  <c r="G1772" i="1"/>
  <c r="N1772" i="1"/>
  <c r="G1774" i="1"/>
  <c r="N1774" i="1"/>
  <c r="G1776" i="1"/>
  <c r="N1776" i="1"/>
  <c r="G1778" i="1"/>
  <c r="N1778" i="1"/>
  <c r="G1780" i="1"/>
  <c r="N1780" i="1"/>
  <c r="G1782" i="1"/>
  <c r="N1782" i="1"/>
  <c r="G1784" i="1"/>
  <c r="N1784" i="1"/>
  <c r="G1786" i="1"/>
  <c r="N1786" i="1"/>
  <c r="G1788" i="1"/>
  <c r="N1788" i="1"/>
  <c r="G1790" i="1"/>
  <c r="N1790" i="1"/>
  <c r="E1804" i="1"/>
  <c r="I1804" i="1"/>
  <c r="E1806" i="1"/>
  <c r="I1806" i="1"/>
  <c r="E1808" i="1"/>
  <c r="I1808" i="1"/>
  <c r="E1810" i="1"/>
  <c r="I1810" i="1"/>
  <c r="E1812" i="1"/>
  <c r="I1812" i="1"/>
  <c r="E1814" i="1"/>
  <c r="I1814" i="1"/>
  <c r="E1816" i="1"/>
  <c r="I1816" i="1"/>
  <c r="E1818" i="1"/>
  <c r="I1818" i="1"/>
  <c r="E1820" i="1"/>
  <c r="I1820" i="1"/>
  <c r="E1822" i="1"/>
  <c r="I1822" i="1"/>
  <c r="E1824" i="1"/>
  <c r="I1824" i="1"/>
  <c r="E1826" i="1"/>
  <c r="I1826" i="1"/>
  <c r="E1828" i="1"/>
  <c r="I1828" i="1"/>
  <c r="E1830" i="1"/>
  <c r="I1830" i="1"/>
  <c r="E1832" i="1"/>
  <c r="I1832" i="1"/>
  <c r="E1834" i="1"/>
  <c r="I1834" i="1"/>
  <c r="E1836" i="1"/>
  <c r="I1836" i="1"/>
  <c r="E1838" i="1"/>
  <c r="I1838" i="1"/>
  <c r="E1840" i="1"/>
  <c r="I1840" i="1"/>
  <c r="E1842" i="1"/>
  <c r="I1842" i="1"/>
  <c r="E1844" i="1"/>
  <c r="I1844" i="1"/>
  <c r="E1846" i="1"/>
  <c r="I1846" i="1"/>
  <c r="E1848" i="1"/>
  <c r="I1848" i="1"/>
  <c r="E1850" i="1"/>
  <c r="I1850" i="1"/>
  <c r="E1852" i="1"/>
  <c r="I1852" i="1"/>
  <c r="E1854" i="1"/>
  <c r="I1854" i="1"/>
  <c r="E1856" i="1"/>
  <c r="I1856" i="1"/>
  <c r="E1858" i="1"/>
  <c r="I1858" i="1"/>
  <c r="E1860" i="1"/>
  <c r="I1860" i="1"/>
  <c r="E1862" i="1"/>
  <c r="I1862" i="1"/>
  <c r="E1864" i="1"/>
  <c r="I1864" i="1"/>
  <c r="G1866" i="1"/>
  <c r="G1868" i="1"/>
  <c r="G1870" i="1"/>
  <c r="G1872" i="1"/>
  <c r="G1876" i="1"/>
  <c r="N1876" i="1"/>
  <c r="G1878" i="1"/>
  <c r="N1878" i="1"/>
  <c r="G1880" i="1"/>
  <c r="N1880" i="1"/>
  <c r="G1882" i="1"/>
  <c r="N1882" i="1"/>
  <c r="G1884" i="1"/>
  <c r="N1884" i="1"/>
  <c r="G1886" i="1"/>
  <c r="N1886" i="1"/>
  <c r="G1888" i="1"/>
  <c r="N1888" i="1"/>
  <c r="G1890" i="1"/>
  <c r="N1890" i="1"/>
  <c r="G1892" i="1"/>
  <c r="N1892" i="1"/>
  <c r="G1894" i="1"/>
  <c r="N1894" i="1"/>
  <c r="G1896" i="1"/>
  <c r="G1898" i="1"/>
  <c r="N1898" i="1"/>
  <c r="G1900" i="1"/>
  <c r="N1900" i="1"/>
  <c r="G1902" i="1"/>
  <c r="N1902" i="1"/>
  <c r="G1904" i="1"/>
  <c r="N1904" i="1"/>
  <c r="G1906" i="1"/>
  <c r="N1906" i="1"/>
  <c r="G1908" i="1"/>
  <c r="N1908" i="1"/>
  <c r="G1910" i="1"/>
  <c r="N1910" i="1"/>
  <c r="G1912" i="1"/>
  <c r="N1912" i="1"/>
  <c r="G1914" i="1"/>
  <c r="N1914" i="1"/>
  <c r="G1916" i="1"/>
  <c r="N1916" i="1"/>
  <c r="G1918" i="1"/>
  <c r="N1918" i="1"/>
  <c r="G1920" i="1"/>
  <c r="N1920" i="1"/>
  <c r="G1922" i="1"/>
  <c r="N1922" i="1"/>
  <c r="G1924" i="1"/>
  <c r="N1924" i="1"/>
  <c r="G1926" i="1"/>
  <c r="N1926" i="1"/>
  <c r="G1928" i="1"/>
  <c r="N1928" i="1"/>
  <c r="G1930" i="1"/>
  <c r="N1930" i="1"/>
  <c r="G1932" i="1"/>
  <c r="G1934" i="1"/>
  <c r="G1936" i="1"/>
  <c r="N1936" i="1"/>
  <c r="G1938" i="1"/>
  <c r="N1938" i="1"/>
  <c r="G1940" i="1"/>
  <c r="N1940" i="1"/>
  <c r="G1942" i="1"/>
  <c r="N1942" i="1"/>
  <c r="G1944" i="1"/>
  <c r="N1944" i="1"/>
  <c r="G1946" i="1"/>
  <c r="N1946" i="1"/>
  <c r="G1948" i="1"/>
  <c r="G1950" i="1"/>
  <c r="N1950" i="1"/>
  <c r="Q1952" i="1"/>
  <c r="I1952" i="1"/>
  <c r="G1952" i="1"/>
  <c r="Q1954" i="1"/>
  <c r="I1954" i="1"/>
  <c r="E1954" i="1"/>
  <c r="N1954" i="1"/>
  <c r="Q1958" i="1"/>
  <c r="I1958" i="1"/>
  <c r="E1958" i="1"/>
  <c r="N1958" i="1"/>
  <c r="Q1986" i="1"/>
  <c r="I1986" i="1"/>
  <c r="E1986" i="1"/>
  <c r="N1986" i="1"/>
  <c r="Q1990" i="1"/>
  <c r="I1990" i="1"/>
  <c r="E1990" i="1"/>
  <c r="E1876" i="1"/>
  <c r="I1876" i="1"/>
  <c r="E1878" i="1"/>
  <c r="I1878" i="1"/>
  <c r="E1880" i="1"/>
  <c r="I1880" i="1"/>
  <c r="E1882" i="1"/>
  <c r="I1882" i="1"/>
  <c r="E1884" i="1"/>
  <c r="I1884" i="1"/>
  <c r="E1886" i="1"/>
  <c r="I1886" i="1"/>
  <c r="E1888" i="1"/>
  <c r="I1888" i="1"/>
  <c r="E1890" i="1"/>
  <c r="I1890" i="1"/>
  <c r="E1892" i="1"/>
  <c r="I1892" i="1"/>
  <c r="E1894" i="1"/>
  <c r="I1894" i="1"/>
  <c r="E1896" i="1"/>
  <c r="I1896" i="1"/>
  <c r="E1898" i="1"/>
  <c r="I1898" i="1"/>
  <c r="E1900" i="1"/>
  <c r="I1900" i="1"/>
  <c r="E1902" i="1"/>
  <c r="I1902" i="1"/>
  <c r="E1904" i="1"/>
  <c r="I1904" i="1"/>
  <c r="E1906" i="1"/>
  <c r="I1906" i="1"/>
  <c r="E1908" i="1"/>
  <c r="I1908" i="1"/>
  <c r="E1910" i="1"/>
  <c r="I1910" i="1"/>
  <c r="E1912" i="1"/>
  <c r="I1912" i="1"/>
  <c r="E1914" i="1"/>
  <c r="I1914" i="1"/>
  <c r="E1916" i="1"/>
  <c r="I1916" i="1"/>
  <c r="E1918" i="1"/>
  <c r="I1918" i="1"/>
  <c r="E1920" i="1"/>
  <c r="I1920" i="1"/>
  <c r="E1922" i="1"/>
  <c r="I1922" i="1"/>
  <c r="E1924" i="1"/>
  <c r="I1924" i="1"/>
  <c r="E1926" i="1"/>
  <c r="I1926" i="1"/>
  <c r="E1928" i="1"/>
  <c r="I1928" i="1"/>
  <c r="E1930" i="1"/>
  <c r="I1930" i="1"/>
  <c r="E1932" i="1"/>
  <c r="I1932" i="1"/>
  <c r="E1934" i="1"/>
  <c r="I1934" i="1"/>
  <c r="E1936" i="1"/>
  <c r="I1936" i="1"/>
  <c r="E1938" i="1"/>
  <c r="I1938" i="1"/>
  <c r="E1940" i="1"/>
  <c r="I1940" i="1"/>
  <c r="E1942" i="1"/>
  <c r="I1942" i="1"/>
  <c r="E1944" i="1"/>
  <c r="I1944" i="1"/>
  <c r="E1946" i="1"/>
  <c r="I1946" i="1"/>
  <c r="E1950" i="1"/>
  <c r="I1950" i="1"/>
  <c r="E1952" i="1"/>
  <c r="N1952" i="1"/>
  <c r="G1954" i="1"/>
  <c r="Q1956" i="1"/>
  <c r="I1956" i="1"/>
  <c r="E1956" i="1"/>
  <c r="N1956" i="1"/>
  <c r="G1958" i="1"/>
  <c r="Q1960" i="1"/>
  <c r="I1960" i="1"/>
  <c r="E1960" i="1"/>
  <c r="N1960" i="1"/>
  <c r="Q1962" i="1"/>
  <c r="I1962" i="1"/>
  <c r="E1962" i="1"/>
  <c r="N1962" i="1"/>
  <c r="Q1964" i="1"/>
  <c r="I1964" i="1"/>
  <c r="E1964" i="1"/>
  <c r="N1964" i="1"/>
  <c r="Q1966" i="1"/>
  <c r="I1966" i="1"/>
  <c r="E1966" i="1"/>
  <c r="N1966" i="1"/>
  <c r="Q1968" i="1"/>
  <c r="I1968" i="1"/>
  <c r="E1968" i="1"/>
  <c r="N1968" i="1"/>
  <c r="Q1970" i="1"/>
  <c r="I1970" i="1"/>
  <c r="E1970" i="1"/>
  <c r="N1970" i="1"/>
  <c r="I1972" i="1"/>
  <c r="E1972" i="1"/>
  <c r="N1972" i="1"/>
  <c r="Q1974" i="1"/>
  <c r="I1974" i="1"/>
  <c r="E1974" i="1"/>
  <c r="N1974" i="1"/>
  <c r="Q1976" i="1"/>
  <c r="I1976" i="1"/>
  <c r="E1976" i="1"/>
  <c r="N1976" i="1"/>
  <c r="Q1978" i="1"/>
  <c r="I1978" i="1"/>
  <c r="E1978" i="1"/>
  <c r="N1978" i="1"/>
  <c r="Q1980" i="1"/>
  <c r="I1980" i="1"/>
  <c r="E1980" i="1"/>
  <c r="N1980" i="1"/>
  <c r="Q1982" i="1"/>
  <c r="I1982" i="1"/>
  <c r="E1982" i="1"/>
  <c r="N1982" i="1"/>
  <c r="Q1984" i="1"/>
  <c r="I1984" i="1"/>
  <c r="E1984" i="1"/>
  <c r="N1984" i="1"/>
  <c r="G1986" i="1"/>
  <c r="Q1988" i="1"/>
  <c r="I1988" i="1"/>
  <c r="E1988" i="1"/>
  <c r="N1988" i="1"/>
  <c r="Q1992" i="1"/>
  <c r="I1992" i="1"/>
  <c r="E1992" i="1"/>
  <c r="G1996" i="1"/>
  <c r="N1996" i="1"/>
  <c r="G1998" i="1"/>
  <c r="N1998" i="1"/>
  <c r="G2000" i="1"/>
  <c r="N2000" i="1"/>
  <c r="G2002" i="1"/>
  <c r="N2002" i="1"/>
  <c r="G2004" i="1"/>
  <c r="N2004" i="1"/>
  <c r="G2006" i="1"/>
  <c r="G2008" i="1"/>
  <c r="N2008" i="1"/>
  <c r="G2010" i="1"/>
  <c r="N2010" i="1"/>
  <c r="G2012" i="1"/>
  <c r="N2012" i="1"/>
  <c r="G2014" i="1"/>
  <c r="N2014" i="1"/>
  <c r="G2018" i="1"/>
  <c r="N2018" i="1"/>
  <c r="G2022" i="1"/>
  <c r="E1994" i="1"/>
  <c r="I1994" i="1"/>
  <c r="E1996" i="1"/>
  <c r="I1996" i="1"/>
  <c r="E1998" i="1"/>
  <c r="I1998" i="1"/>
  <c r="E2000" i="1"/>
  <c r="I2000" i="1"/>
  <c r="E2002" i="1"/>
  <c r="I2002" i="1"/>
  <c r="E2004" i="1"/>
  <c r="I2004" i="1"/>
  <c r="E2006" i="1"/>
  <c r="I2006" i="1"/>
  <c r="E2008" i="1"/>
  <c r="I2008" i="1"/>
  <c r="E2010" i="1"/>
  <c r="I2010" i="1"/>
  <c r="E2012" i="1"/>
  <c r="I2012" i="1"/>
  <c r="E2014" i="1"/>
  <c r="I2014" i="1"/>
  <c r="E2016" i="1"/>
  <c r="I2016" i="1"/>
  <c r="E2018" i="1"/>
  <c r="I2018" i="1"/>
  <c r="E2020" i="1"/>
  <c r="I2020" i="1"/>
  <c r="E2022" i="1"/>
  <c r="I2022" i="1"/>
  <c r="P388" i="1"/>
  <c r="O388" i="1"/>
  <c r="F13" i="1"/>
  <c r="J13" i="1"/>
  <c r="Q13" i="1"/>
  <c r="F17" i="1"/>
  <c r="J17" i="1"/>
  <c r="Q17" i="1"/>
  <c r="H19" i="1"/>
  <c r="J19" i="1"/>
  <c r="Q19" i="1"/>
  <c r="F21" i="1"/>
  <c r="J21" i="1"/>
  <c r="Q21" i="1"/>
  <c r="F23" i="1"/>
  <c r="M25" i="1"/>
  <c r="Q25" i="1"/>
  <c r="J29" i="1"/>
  <c r="M29" i="1"/>
  <c r="Q29" i="1"/>
  <c r="H31" i="1"/>
  <c r="J31" i="1"/>
  <c r="M31" i="1"/>
  <c r="Q31" i="1"/>
  <c r="F33" i="1"/>
  <c r="J35" i="1"/>
  <c r="H37" i="1"/>
  <c r="Q37" i="1"/>
  <c r="H39" i="1"/>
  <c r="Q41" i="1"/>
  <c r="J45" i="1"/>
  <c r="F47" i="1"/>
  <c r="J47" i="1"/>
  <c r="M47" i="1"/>
  <c r="Q47" i="1"/>
  <c r="F49" i="1"/>
  <c r="J49" i="1"/>
  <c r="Q49" i="1"/>
  <c r="F51" i="1"/>
  <c r="J51" i="1"/>
  <c r="M51" i="1"/>
  <c r="Q51" i="1"/>
  <c r="J53" i="1"/>
  <c r="Q53" i="1"/>
  <c r="J55" i="1"/>
  <c r="Q55" i="1"/>
  <c r="J57" i="1"/>
  <c r="Q57" i="1"/>
  <c r="H59" i="1"/>
  <c r="M59" i="1"/>
  <c r="Q59" i="1"/>
  <c r="H61" i="1"/>
  <c r="Q61" i="1"/>
  <c r="H65" i="1"/>
  <c r="M65" i="1"/>
  <c r="Q65" i="1"/>
  <c r="M67" i="1"/>
  <c r="J69" i="1"/>
  <c r="J71" i="1"/>
  <c r="Q71" i="1"/>
  <c r="H73" i="1"/>
  <c r="J77" i="1"/>
  <c r="Q77" i="1"/>
  <c r="H79" i="1"/>
  <c r="M79" i="1"/>
  <c r="Q79" i="1"/>
  <c r="M81" i="1"/>
  <c r="F83" i="1"/>
  <c r="H85" i="1"/>
  <c r="M87" i="1"/>
  <c r="H89" i="1"/>
  <c r="M89" i="1"/>
  <c r="J91" i="1"/>
  <c r="Q91" i="1"/>
  <c r="H93" i="1"/>
  <c r="M93" i="1"/>
  <c r="Q93" i="1"/>
  <c r="H95" i="1"/>
  <c r="J95" i="1"/>
  <c r="Q95" i="1"/>
  <c r="J97" i="1"/>
  <c r="H99" i="1"/>
  <c r="M99" i="1"/>
  <c r="Q99" i="1"/>
  <c r="H101" i="1"/>
  <c r="J101" i="1"/>
  <c r="Q101" i="1"/>
  <c r="H103" i="1"/>
  <c r="M103" i="1"/>
  <c r="Q103" i="1"/>
  <c r="H105" i="1"/>
  <c r="J105" i="1"/>
  <c r="Q105" i="1"/>
  <c r="F107" i="1"/>
  <c r="J107" i="1"/>
  <c r="H109" i="1"/>
  <c r="M109" i="1"/>
  <c r="Q109" i="1"/>
  <c r="J111" i="1"/>
  <c r="Q111" i="1"/>
  <c r="H113" i="1"/>
  <c r="M113" i="1"/>
  <c r="Q113" i="1"/>
  <c r="J115" i="1"/>
  <c r="H117" i="1"/>
  <c r="M117" i="1"/>
  <c r="Q117" i="1"/>
  <c r="J119" i="1"/>
  <c r="M121" i="1"/>
  <c r="H123" i="1"/>
  <c r="M123" i="1"/>
  <c r="J125" i="1"/>
  <c r="Q125" i="1"/>
  <c r="H127" i="1"/>
  <c r="J129" i="1"/>
  <c r="Q129" i="1"/>
  <c r="H133" i="1"/>
  <c r="M133" i="1"/>
  <c r="Q133" i="1"/>
  <c r="J135" i="1"/>
  <c r="Q135" i="1"/>
  <c r="F137" i="1"/>
  <c r="J137" i="1"/>
  <c r="Q137" i="1"/>
  <c r="H139" i="1"/>
  <c r="M139" i="1"/>
  <c r="Q139" i="1"/>
  <c r="F141" i="1"/>
  <c r="J141" i="1"/>
  <c r="M141" i="1"/>
  <c r="Q141" i="1"/>
  <c r="H143" i="1"/>
  <c r="M143" i="1"/>
  <c r="Q143" i="1"/>
  <c r="H145" i="1"/>
  <c r="M145" i="1"/>
  <c r="Q145" i="1"/>
  <c r="H147" i="1"/>
  <c r="M147" i="1"/>
  <c r="F149" i="1"/>
  <c r="M149" i="1"/>
  <c r="H151" i="1"/>
  <c r="J151" i="1"/>
  <c r="M151" i="1"/>
  <c r="Q151" i="1"/>
  <c r="F153" i="1"/>
  <c r="J155" i="1"/>
  <c r="J157" i="1"/>
  <c r="F159" i="1"/>
  <c r="M159" i="1"/>
  <c r="J161" i="1"/>
  <c r="Q161" i="1"/>
  <c r="H163" i="1"/>
  <c r="H165" i="1"/>
  <c r="H167" i="1"/>
  <c r="M167" i="1"/>
  <c r="Q167" i="1"/>
  <c r="H171" i="1"/>
  <c r="M171" i="1"/>
  <c r="Q171" i="1"/>
  <c r="M173" i="1"/>
  <c r="H175" i="1"/>
  <c r="J175" i="1"/>
  <c r="Q175" i="1"/>
  <c r="J177" i="1"/>
  <c r="Q177" i="1"/>
  <c r="F181" i="1"/>
  <c r="J181" i="1"/>
  <c r="Q181" i="1"/>
  <c r="M185" i="1"/>
  <c r="Q185" i="1"/>
  <c r="F187" i="1"/>
  <c r="M187" i="1"/>
  <c r="F189" i="1"/>
  <c r="H189" i="1"/>
  <c r="J189" i="1"/>
  <c r="M189" i="1"/>
  <c r="Q189" i="1"/>
  <c r="F191" i="1"/>
  <c r="H191" i="1"/>
  <c r="J191" i="1"/>
  <c r="M191" i="1"/>
  <c r="Q191" i="1"/>
  <c r="F193" i="1"/>
  <c r="H193" i="1"/>
  <c r="J193" i="1"/>
  <c r="M193" i="1"/>
  <c r="Q193" i="1"/>
  <c r="F195" i="1"/>
  <c r="H195" i="1"/>
  <c r="J195" i="1"/>
  <c r="M195" i="1"/>
  <c r="Q195" i="1"/>
  <c r="F197" i="1"/>
  <c r="H197" i="1"/>
  <c r="J197" i="1"/>
  <c r="M197" i="1"/>
  <c r="Q197" i="1"/>
  <c r="F199" i="1"/>
  <c r="H199" i="1"/>
  <c r="J199" i="1"/>
  <c r="M199" i="1"/>
  <c r="Q199" i="1"/>
  <c r="F201" i="1"/>
  <c r="H201" i="1"/>
  <c r="J201" i="1"/>
  <c r="M201" i="1"/>
  <c r="Q201" i="1"/>
  <c r="F203" i="1"/>
  <c r="H203" i="1"/>
  <c r="J203" i="1"/>
  <c r="M203" i="1"/>
  <c r="Q203" i="1"/>
  <c r="F205" i="1"/>
  <c r="H205" i="1"/>
  <c r="J205" i="1"/>
  <c r="M205" i="1"/>
  <c r="Q205" i="1"/>
  <c r="F207" i="1"/>
  <c r="H207" i="1"/>
  <c r="J207" i="1"/>
  <c r="M207" i="1"/>
  <c r="Q207" i="1"/>
  <c r="F209" i="1"/>
  <c r="H209" i="1"/>
  <c r="J209" i="1"/>
  <c r="M209" i="1"/>
  <c r="Q209" i="1"/>
  <c r="F211" i="1"/>
  <c r="H211" i="1"/>
  <c r="J211" i="1"/>
  <c r="M211" i="1"/>
  <c r="Q211" i="1"/>
  <c r="F213" i="1"/>
  <c r="H213" i="1"/>
  <c r="J213" i="1"/>
  <c r="M213" i="1"/>
  <c r="Q213" i="1"/>
  <c r="F215" i="1"/>
  <c r="H215" i="1"/>
  <c r="J215" i="1"/>
  <c r="M215" i="1"/>
  <c r="Q215" i="1"/>
  <c r="F217" i="1"/>
  <c r="H217" i="1"/>
  <c r="J217" i="1"/>
  <c r="M217" i="1"/>
  <c r="Q217" i="1"/>
  <c r="F219" i="1"/>
  <c r="H219" i="1"/>
  <c r="J219" i="1"/>
  <c r="M219" i="1"/>
  <c r="Q219" i="1"/>
  <c r="F221" i="1"/>
  <c r="H221" i="1"/>
  <c r="J221" i="1"/>
  <c r="M221" i="1"/>
  <c r="Q221" i="1"/>
  <c r="F223" i="1"/>
  <c r="H223" i="1"/>
  <c r="J223" i="1"/>
  <c r="M223" i="1"/>
  <c r="Q223" i="1"/>
  <c r="F225" i="1"/>
  <c r="H225" i="1"/>
  <c r="J225" i="1"/>
  <c r="M225" i="1"/>
  <c r="Q225" i="1"/>
  <c r="F227" i="1"/>
  <c r="H227" i="1"/>
  <c r="J227" i="1"/>
  <c r="M227" i="1"/>
  <c r="Q227" i="1"/>
  <c r="F229" i="1"/>
  <c r="H229" i="1"/>
  <c r="J229" i="1"/>
  <c r="M229" i="1"/>
  <c r="Q229" i="1"/>
  <c r="F231" i="1"/>
  <c r="H231" i="1"/>
  <c r="J231" i="1"/>
  <c r="M231" i="1"/>
  <c r="Q231" i="1"/>
  <c r="F233" i="1"/>
  <c r="H233" i="1"/>
  <c r="J233" i="1"/>
  <c r="M233" i="1"/>
  <c r="Q233" i="1"/>
  <c r="F235" i="1"/>
  <c r="H235" i="1"/>
  <c r="J235" i="1"/>
  <c r="M235" i="1"/>
  <c r="Q235" i="1"/>
  <c r="F237" i="1"/>
  <c r="H237" i="1"/>
  <c r="J237" i="1"/>
  <c r="M237" i="1"/>
  <c r="Q237" i="1"/>
  <c r="F239" i="1"/>
  <c r="H239" i="1"/>
  <c r="J239" i="1"/>
  <c r="M239" i="1"/>
  <c r="Q239" i="1"/>
  <c r="F241" i="1"/>
  <c r="H241" i="1"/>
  <c r="J241" i="1"/>
  <c r="M241" i="1"/>
  <c r="Q241" i="1"/>
  <c r="F243" i="1"/>
  <c r="H243" i="1"/>
  <c r="J243" i="1"/>
  <c r="M243" i="1"/>
  <c r="Q243" i="1"/>
  <c r="F245" i="1"/>
  <c r="H245" i="1"/>
  <c r="J245" i="1"/>
  <c r="M245" i="1"/>
  <c r="Q245" i="1"/>
  <c r="F247" i="1"/>
  <c r="H247" i="1"/>
  <c r="J247" i="1"/>
  <c r="M247" i="1"/>
  <c r="Q247" i="1"/>
  <c r="F249" i="1"/>
  <c r="H249" i="1"/>
  <c r="J249" i="1"/>
  <c r="M249" i="1"/>
  <c r="Q249" i="1"/>
  <c r="F251" i="1"/>
  <c r="H251" i="1"/>
  <c r="J251" i="1"/>
  <c r="M251" i="1"/>
  <c r="Q251" i="1"/>
  <c r="F253" i="1"/>
  <c r="H253" i="1"/>
  <c r="J253" i="1"/>
  <c r="M253" i="1"/>
  <c r="Q253" i="1"/>
  <c r="F255" i="1"/>
  <c r="H255" i="1"/>
  <c r="J255" i="1"/>
  <c r="M255" i="1"/>
  <c r="Q255" i="1"/>
  <c r="F257" i="1"/>
  <c r="H257" i="1"/>
  <c r="J257" i="1"/>
  <c r="M257" i="1"/>
  <c r="Q257" i="1"/>
  <c r="F259" i="1"/>
  <c r="H259" i="1"/>
  <c r="J259" i="1"/>
  <c r="M259" i="1"/>
  <c r="Q259" i="1"/>
  <c r="F261" i="1"/>
  <c r="H261" i="1"/>
  <c r="J261" i="1"/>
  <c r="M261" i="1"/>
  <c r="Q261" i="1"/>
  <c r="F263" i="1"/>
  <c r="H263" i="1"/>
  <c r="J263" i="1"/>
  <c r="M263" i="1"/>
  <c r="Q263" i="1"/>
  <c r="F265" i="1"/>
  <c r="H265" i="1"/>
  <c r="J265" i="1"/>
  <c r="M265" i="1"/>
  <c r="Q265" i="1"/>
  <c r="F267" i="1"/>
  <c r="H267" i="1"/>
  <c r="J267" i="1"/>
  <c r="M267" i="1"/>
  <c r="Q267" i="1"/>
  <c r="F269" i="1"/>
  <c r="H269" i="1"/>
  <c r="J269" i="1"/>
  <c r="M269" i="1"/>
  <c r="Q269" i="1"/>
  <c r="F271" i="1"/>
  <c r="H271" i="1"/>
  <c r="J271" i="1"/>
  <c r="M271" i="1"/>
  <c r="Q271" i="1"/>
  <c r="F273" i="1"/>
  <c r="H273" i="1"/>
  <c r="J273" i="1"/>
  <c r="M273" i="1"/>
  <c r="Q273" i="1"/>
  <c r="F275" i="1"/>
  <c r="H275" i="1"/>
  <c r="J275" i="1"/>
  <c r="M275" i="1"/>
  <c r="Q275" i="1"/>
  <c r="F277" i="1"/>
  <c r="H277" i="1"/>
  <c r="J277" i="1"/>
  <c r="M277" i="1"/>
  <c r="Q277" i="1"/>
  <c r="F279" i="1"/>
  <c r="H279" i="1"/>
  <c r="J279" i="1"/>
  <c r="M279" i="1"/>
  <c r="Q279" i="1"/>
  <c r="F281" i="1"/>
  <c r="H281" i="1"/>
  <c r="J281" i="1"/>
  <c r="M281" i="1"/>
  <c r="Q281" i="1"/>
  <c r="F283" i="1"/>
  <c r="H283" i="1"/>
  <c r="J283" i="1"/>
  <c r="M283" i="1"/>
  <c r="Q283" i="1"/>
  <c r="F285" i="1"/>
  <c r="H285" i="1"/>
  <c r="J285" i="1"/>
  <c r="M285" i="1"/>
  <c r="Q285" i="1"/>
  <c r="F287" i="1"/>
  <c r="H287" i="1"/>
  <c r="J287" i="1"/>
  <c r="M287" i="1"/>
  <c r="Q287" i="1"/>
  <c r="F289" i="1"/>
  <c r="H289" i="1"/>
  <c r="J289" i="1"/>
  <c r="M289" i="1"/>
  <c r="Q289" i="1"/>
  <c r="F291" i="1"/>
  <c r="H291" i="1"/>
  <c r="J291" i="1"/>
  <c r="M291" i="1"/>
  <c r="Q291" i="1"/>
  <c r="F293" i="1"/>
  <c r="H293" i="1"/>
  <c r="J293" i="1"/>
  <c r="M293" i="1"/>
  <c r="Q293" i="1"/>
  <c r="F295" i="1"/>
  <c r="H295" i="1"/>
  <c r="J295" i="1"/>
  <c r="M295" i="1"/>
  <c r="Q295" i="1"/>
  <c r="F297" i="1"/>
  <c r="H297" i="1"/>
  <c r="J297" i="1"/>
  <c r="M297" i="1"/>
  <c r="Q297" i="1"/>
  <c r="F299" i="1"/>
  <c r="H299" i="1"/>
  <c r="J299" i="1"/>
  <c r="M299" i="1"/>
  <c r="Q299" i="1"/>
  <c r="F301" i="1"/>
  <c r="H301" i="1"/>
  <c r="J301" i="1"/>
  <c r="M301" i="1"/>
  <c r="Q301" i="1"/>
  <c r="F303" i="1"/>
  <c r="H303" i="1"/>
  <c r="J303" i="1"/>
  <c r="M303" i="1"/>
  <c r="Q303" i="1"/>
  <c r="F305" i="1"/>
  <c r="H305" i="1"/>
  <c r="J305" i="1"/>
  <c r="M305" i="1"/>
  <c r="Q305" i="1"/>
  <c r="F307" i="1"/>
  <c r="H307" i="1"/>
  <c r="J307" i="1"/>
  <c r="M307" i="1"/>
  <c r="Q307" i="1"/>
  <c r="F309" i="1"/>
  <c r="H309" i="1"/>
  <c r="J309" i="1"/>
  <c r="M309" i="1"/>
  <c r="Q309" i="1"/>
  <c r="F311" i="1"/>
  <c r="H311" i="1"/>
  <c r="J311" i="1"/>
  <c r="M311" i="1"/>
  <c r="Q311" i="1"/>
  <c r="F313" i="1"/>
  <c r="H313" i="1"/>
  <c r="J313" i="1"/>
  <c r="M313" i="1"/>
  <c r="Q313" i="1"/>
  <c r="F315" i="1"/>
  <c r="H315" i="1"/>
  <c r="J315" i="1"/>
  <c r="M315" i="1"/>
  <c r="Q315" i="1"/>
  <c r="F317" i="1"/>
  <c r="H317" i="1"/>
  <c r="J317" i="1"/>
  <c r="M317" i="1"/>
  <c r="Q317" i="1"/>
  <c r="F319" i="1"/>
  <c r="H319" i="1"/>
  <c r="J319" i="1"/>
  <c r="M319" i="1"/>
  <c r="Q319" i="1"/>
  <c r="F321" i="1"/>
  <c r="H321" i="1"/>
  <c r="J321" i="1"/>
  <c r="M321" i="1"/>
  <c r="Q321" i="1"/>
  <c r="F323" i="1"/>
  <c r="H323" i="1"/>
  <c r="J323" i="1"/>
  <c r="M323" i="1"/>
  <c r="Q323" i="1"/>
  <c r="F325" i="1"/>
  <c r="H325" i="1"/>
  <c r="J325" i="1"/>
  <c r="M325" i="1"/>
  <c r="Q325" i="1"/>
  <c r="F327" i="1"/>
  <c r="H327" i="1"/>
  <c r="J327" i="1"/>
  <c r="M327" i="1"/>
  <c r="Q327" i="1"/>
  <c r="F329" i="1"/>
  <c r="H329" i="1"/>
  <c r="J329" i="1"/>
  <c r="M329" i="1"/>
  <c r="Q329" i="1"/>
  <c r="F331" i="1"/>
  <c r="H331" i="1"/>
  <c r="J331" i="1"/>
  <c r="M331" i="1"/>
  <c r="Q331" i="1"/>
  <c r="F333" i="1"/>
  <c r="H333" i="1"/>
  <c r="J333" i="1"/>
  <c r="M333" i="1"/>
  <c r="Q333" i="1"/>
  <c r="F335" i="1"/>
  <c r="H335" i="1"/>
  <c r="J335" i="1"/>
  <c r="M335" i="1"/>
  <c r="Q335" i="1"/>
  <c r="F337" i="1"/>
  <c r="H337" i="1"/>
  <c r="J337" i="1"/>
  <c r="M337" i="1"/>
  <c r="Q337" i="1"/>
  <c r="F339" i="1"/>
  <c r="H339" i="1"/>
  <c r="J339" i="1"/>
  <c r="M339" i="1"/>
  <c r="Q339" i="1"/>
  <c r="F341" i="1"/>
  <c r="H341" i="1"/>
  <c r="J341" i="1"/>
  <c r="M341" i="1"/>
  <c r="Q341" i="1"/>
  <c r="F343" i="1"/>
  <c r="H343" i="1"/>
  <c r="J343" i="1"/>
  <c r="M343" i="1"/>
  <c r="Q343" i="1"/>
  <c r="F345" i="1"/>
  <c r="H345" i="1"/>
  <c r="J345" i="1"/>
  <c r="M345" i="1"/>
  <c r="Q345" i="1"/>
  <c r="F347" i="1"/>
  <c r="H347" i="1"/>
  <c r="J347" i="1"/>
  <c r="M347" i="1"/>
  <c r="Q347" i="1"/>
  <c r="F349" i="1"/>
  <c r="H349" i="1"/>
  <c r="J349" i="1"/>
  <c r="M349" i="1"/>
  <c r="Q349" i="1"/>
  <c r="F351" i="1"/>
  <c r="H351" i="1"/>
  <c r="J351" i="1"/>
  <c r="M351" i="1"/>
  <c r="Q351" i="1"/>
  <c r="F353" i="1"/>
  <c r="H353" i="1"/>
  <c r="J353" i="1"/>
  <c r="M353" i="1"/>
  <c r="Q353" i="1"/>
  <c r="F355" i="1"/>
  <c r="H355" i="1"/>
  <c r="J355" i="1"/>
  <c r="M355" i="1"/>
  <c r="Q355" i="1"/>
  <c r="F357" i="1"/>
  <c r="H357" i="1"/>
  <c r="J357" i="1"/>
  <c r="M357" i="1"/>
  <c r="Q357" i="1"/>
  <c r="F359" i="1"/>
  <c r="H359" i="1"/>
  <c r="J359" i="1"/>
  <c r="M359" i="1"/>
  <c r="Q359" i="1"/>
  <c r="F361" i="1"/>
  <c r="H361" i="1"/>
  <c r="J361" i="1"/>
  <c r="M361" i="1"/>
  <c r="Q361" i="1"/>
  <c r="F363" i="1"/>
  <c r="H363" i="1"/>
  <c r="J363" i="1"/>
  <c r="M363" i="1"/>
  <c r="Q363" i="1"/>
  <c r="F365" i="1"/>
  <c r="H365" i="1"/>
  <c r="J365" i="1"/>
  <c r="M365" i="1"/>
  <c r="Q365" i="1"/>
  <c r="F367" i="1"/>
  <c r="H367" i="1"/>
  <c r="J367" i="1"/>
  <c r="M367" i="1"/>
  <c r="Q367" i="1"/>
  <c r="F369" i="1"/>
  <c r="H369" i="1"/>
  <c r="J369" i="1"/>
  <c r="M369" i="1"/>
  <c r="Q369" i="1"/>
  <c r="F371" i="1"/>
  <c r="H371" i="1"/>
  <c r="J371" i="1"/>
  <c r="M371" i="1"/>
  <c r="Q371" i="1"/>
  <c r="F373" i="1"/>
  <c r="H373" i="1"/>
  <c r="J373" i="1"/>
  <c r="M373" i="1"/>
  <c r="Q373" i="1"/>
  <c r="F375" i="1"/>
  <c r="H375" i="1"/>
  <c r="J375" i="1"/>
  <c r="M375" i="1"/>
  <c r="Q375" i="1"/>
  <c r="F377" i="1"/>
  <c r="H377" i="1"/>
  <c r="J377" i="1"/>
  <c r="M377" i="1"/>
  <c r="Q377" i="1"/>
  <c r="F379" i="1"/>
  <c r="H379" i="1"/>
  <c r="J379" i="1"/>
  <c r="M379" i="1"/>
  <c r="Q379" i="1"/>
  <c r="F381" i="1"/>
  <c r="H381" i="1"/>
  <c r="J381" i="1"/>
  <c r="M381" i="1"/>
  <c r="Q381" i="1"/>
  <c r="F383" i="1"/>
  <c r="H383" i="1"/>
  <c r="J383" i="1"/>
  <c r="M383" i="1"/>
  <c r="Q383" i="1"/>
  <c r="F385" i="1"/>
  <c r="H385" i="1"/>
  <c r="J385" i="1"/>
  <c r="M385" i="1"/>
  <c r="Q385" i="1"/>
  <c r="F387" i="1"/>
  <c r="H387" i="1"/>
  <c r="J387" i="1"/>
  <c r="M387" i="1"/>
  <c r="Q387" i="1"/>
  <c r="N390" i="1"/>
  <c r="I390" i="1"/>
  <c r="G390" i="1"/>
  <c r="E390" i="1"/>
  <c r="H390" i="1"/>
  <c r="M390" i="1"/>
  <c r="Q390" i="1"/>
  <c r="N392" i="1"/>
  <c r="I392" i="1"/>
  <c r="G392" i="1"/>
  <c r="E392" i="1"/>
  <c r="H392" i="1"/>
  <c r="M392" i="1"/>
  <c r="Q392" i="1"/>
  <c r="N394" i="1"/>
  <c r="I394" i="1"/>
  <c r="G394" i="1"/>
  <c r="E394" i="1"/>
  <c r="H394" i="1"/>
  <c r="M394" i="1"/>
  <c r="Q394" i="1"/>
  <c r="N396" i="1"/>
  <c r="I396" i="1"/>
  <c r="G396" i="1"/>
  <c r="E396" i="1"/>
  <c r="H396" i="1"/>
  <c r="M396" i="1"/>
  <c r="Q396" i="1"/>
  <c r="N398" i="1"/>
  <c r="I398" i="1"/>
  <c r="G398" i="1"/>
  <c r="E398" i="1"/>
  <c r="H398" i="1"/>
  <c r="M398" i="1"/>
  <c r="Q398" i="1"/>
  <c r="N400" i="1"/>
  <c r="I400" i="1"/>
  <c r="G400" i="1"/>
  <c r="E400" i="1"/>
  <c r="H400" i="1"/>
  <c r="M400" i="1"/>
  <c r="Q400" i="1"/>
  <c r="N402" i="1"/>
  <c r="I402" i="1"/>
  <c r="G402" i="1"/>
  <c r="E402" i="1"/>
  <c r="H402" i="1"/>
  <c r="M402" i="1"/>
  <c r="Q402" i="1"/>
  <c r="N404" i="1"/>
  <c r="I404" i="1"/>
  <c r="G404" i="1"/>
  <c r="E404" i="1"/>
  <c r="H404" i="1"/>
  <c r="M404" i="1"/>
  <c r="Q404" i="1"/>
  <c r="N406" i="1"/>
  <c r="I406" i="1"/>
  <c r="G406" i="1"/>
  <c r="E406" i="1"/>
  <c r="H406" i="1"/>
  <c r="M406" i="1"/>
  <c r="Q406" i="1"/>
  <c r="N408" i="1"/>
  <c r="I408" i="1"/>
  <c r="G408" i="1"/>
  <c r="E408" i="1"/>
  <c r="H408" i="1"/>
  <c r="M408" i="1"/>
  <c r="Q408" i="1"/>
  <c r="N410" i="1"/>
  <c r="I410" i="1"/>
  <c r="G410" i="1"/>
  <c r="E410" i="1"/>
  <c r="H410" i="1"/>
  <c r="M410" i="1"/>
  <c r="Q410" i="1"/>
  <c r="N412" i="1"/>
  <c r="I412" i="1"/>
  <c r="G412" i="1"/>
  <c r="E412" i="1"/>
  <c r="H412" i="1"/>
  <c r="M412" i="1"/>
  <c r="Q412" i="1"/>
  <c r="N414" i="1"/>
  <c r="I414" i="1"/>
  <c r="G414" i="1"/>
  <c r="E414" i="1"/>
  <c r="H414" i="1"/>
  <c r="M414" i="1"/>
  <c r="Q414" i="1"/>
  <c r="N416" i="1"/>
  <c r="I416" i="1"/>
  <c r="G416" i="1"/>
  <c r="E416" i="1"/>
  <c r="H416" i="1"/>
  <c r="M416" i="1"/>
  <c r="Q416" i="1"/>
  <c r="N418" i="1"/>
  <c r="I418" i="1"/>
  <c r="G418" i="1"/>
  <c r="E418" i="1"/>
  <c r="H418" i="1"/>
  <c r="M418" i="1"/>
  <c r="Q418" i="1"/>
  <c r="N420" i="1"/>
  <c r="I420" i="1"/>
  <c r="G420" i="1"/>
  <c r="E420" i="1"/>
  <c r="H420" i="1"/>
  <c r="M420" i="1"/>
  <c r="Q420" i="1"/>
  <c r="N422" i="1"/>
  <c r="I422" i="1"/>
  <c r="G422" i="1"/>
  <c r="E422" i="1"/>
  <c r="H422" i="1"/>
  <c r="M422" i="1"/>
  <c r="Q422" i="1"/>
  <c r="N424" i="1"/>
  <c r="I424" i="1"/>
  <c r="G424" i="1"/>
  <c r="E424" i="1"/>
  <c r="H424" i="1"/>
  <c r="M424" i="1"/>
  <c r="Q424" i="1"/>
  <c r="N426" i="1"/>
  <c r="I426" i="1"/>
  <c r="G426" i="1"/>
  <c r="E426" i="1"/>
  <c r="H426" i="1"/>
  <c r="M426" i="1"/>
  <c r="Q426" i="1"/>
  <c r="N428" i="1"/>
  <c r="I428" i="1"/>
  <c r="G428" i="1"/>
  <c r="E428" i="1"/>
  <c r="H428" i="1"/>
  <c r="M428" i="1"/>
  <c r="Q428" i="1"/>
  <c r="N430" i="1"/>
  <c r="I430" i="1"/>
  <c r="G430" i="1"/>
  <c r="E430" i="1"/>
  <c r="H430" i="1"/>
  <c r="M430" i="1"/>
  <c r="Q430" i="1"/>
  <c r="N432" i="1"/>
  <c r="I432" i="1"/>
  <c r="G432" i="1"/>
  <c r="E432" i="1"/>
  <c r="H432" i="1"/>
  <c r="M432" i="1"/>
  <c r="Q432" i="1"/>
  <c r="N434" i="1"/>
  <c r="I434" i="1"/>
  <c r="G434" i="1"/>
  <c r="E434" i="1"/>
  <c r="H434" i="1"/>
  <c r="M434" i="1"/>
  <c r="Q434" i="1"/>
  <c r="N436" i="1"/>
  <c r="I436" i="1"/>
  <c r="G436" i="1"/>
  <c r="E436" i="1"/>
  <c r="H436" i="1"/>
  <c r="M436" i="1"/>
  <c r="Q436" i="1"/>
  <c r="N438" i="1"/>
  <c r="I438" i="1"/>
  <c r="G438" i="1"/>
  <c r="E438" i="1"/>
  <c r="H438" i="1"/>
  <c r="M438" i="1"/>
  <c r="Q438" i="1"/>
  <c r="N440" i="1"/>
  <c r="I440" i="1"/>
  <c r="G440" i="1"/>
  <c r="E440" i="1"/>
  <c r="H440" i="1"/>
  <c r="M440" i="1"/>
  <c r="Q440" i="1"/>
  <c r="N442" i="1"/>
  <c r="I442" i="1"/>
  <c r="G442" i="1"/>
  <c r="E442" i="1"/>
  <c r="H442" i="1"/>
  <c r="M442" i="1"/>
  <c r="Q442" i="1"/>
  <c r="N444" i="1"/>
  <c r="I444" i="1"/>
  <c r="G444" i="1"/>
  <c r="E444" i="1"/>
  <c r="H444" i="1"/>
  <c r="M444" i="1"/>
  <c r="Q444" i="1"/>
  <c r="N446" i="1"/>
  <c r="I446" i="1"/>
  <c r="G446" i="1"/>
  <c r="E446" i="1"/>
  <c r="H446" i="1"/>
  <c r="M446" i="1"/>
  <c r="Q446" i="1"/>
  <c r="N448" i="1"/>
  <c r="I448" i="1"/>
  <c r="G448" i="1"/>
  <c r="E448" i="1"/>
  <c r="H448" i="1"/>
  <c r="M448" i="1"/>
  <c r="Q448" i="1"/>
  <c r="N450" i="1"/>
  <c r="I450" i="1"/>
  <c r="G450" i="1"/>
  <c r="E450" i="1"/>
  <c r="H450" i="1"/>
  <c r="M450" i="1"/>
  <c r="Q450" i="1"/>
  <c r="N452" i="1"/>
  <c r="I452" i="1"/>
  <c r="G452" i="1"/>
  <c r="E452" i="1"/>
  <c r="H452" i="1"/>
  <c r="M452" i="1"/>
  <c r="Q452" i="1"/>
  <c r="N454" i="1"/>
  <c r="I454" i="1"/>
  <c r="G454" i="1"/>
  <c r="E454" i="1"/>
  <c r="H454" i="1"/>
  <c r="M454" i="1"/>
  <c r="Q454" i="1"/>
  <c r="N456" i="1"/>
  <c r="I456" i="1"/>
  <c r="G456" i="1"/>
  <c r="E456" i="1"/>
  <c r="H456" i="1"/>
  <c r="M456" i="1"/>
  <c r="Q456" i="1"/>
  <c r="N458" i="1"/>
  <c r="I458" i="1"/>
  <c r="G458" i="1"/>
  <c r="E458" i="1"/>
  <c r="H458" i="1"/>
  <c r="M458" i="1"/>
  <c r="Q458" i="1"/>
  <c r="N460" i="1"/>
  <c r="I460" i="1"/>
  <c r="G460" i="1"/>
  <c r="E460" i="1"/>
  <c r="H460" i="1"/>
  <c r="M460" i="1"/>
  <c r="Q460" i="1"/>
  <c r="N462" i="1"/>
  <c r="I462" i="1"/>
  <c r="G462" i="1"/>
  <c r="E462" i="1"/>
  <c r="H462" i="1"/>
  <c r="M462" i="1"/>
  <c r="Q462" i="1"/>
  <c r="N464" i="1"/>
  <c r="I464" i="1"/>
  <c r="G464" i="1"/>
  <c r="E464" i="1"/>
  <c r="H464" i="1"/>
  <c r="M464" i="1"/>
  <c r="Q464" i="1"/>
  <c r="N466" i="1"/>
  <c r="I466" i="1"/>
  <c r="G466" i="1"/>
  <c r="E466" i="1"/>
  <c r="H466" i="1"/>
  <c r="M466" i="1"/>
  <c r="Q466" i="1"/>
  <c r="N468" i="1"/>
  <c r="I468" i="1"/>
  <c r="G468" i="1"/>
  <c r="E468" i="1"/>
  <c r="H468" i="1"/>
  <c r="M468" i="1"/>
  <c r="Q468" i="1"/>
  <c r="N470" i="1"/>
  <c r="I470" i="1"/>
  <c r="G470" i="1"/>
  <c r="E470" i="1"/>
  <c r="H470" i="1"/>
  <c r="M470" i="1"/>
  <c r="Q470" i="1"/>
  <c r="N472" i="1"/>
  <c r="I472" i="1"/>
  <c r="G472" i="1"/>
  <c r="E472" i="1"/>
  <c r="H472" i="1"/>
  <c r="M472" i="1"/>
  <c r="Q472" i="1"/>
  <c r="N474" i="1"/>
  <c r="I474" i="1"/>
  <c r="G474" i="1"/>
  <c r="E474" i="1"/>
  <c r="H474" i="1"/>
  <c r="M474" i="1"/>
  <c r="Q474" i="1"/>
  <c r="N476" i="1"/>
  <c r="I476" i="1"/>
  <c r="G476" i="1"/>
  <c r="E476" i="1"/>
  <c r="H476" i="1"/>
  <c r="M476" i="1"/>
  <c r="Q476" i="1"/>
  <c r="N478" i="1"/>
  <c r="I478" i="1"/>
  <c r="G478" i="1"/>
  <c r="E478" i="1"/>
  <c r="H478" i="1"/>
  <c r="M478" i="1"/>
  <c r="Q478" i="1"/>
  <c r="N480" i="1"/>
  <c r="I480" i="1"/>
  <c r="G480" i="1"/>
  <c r="E480" i="1"/>
  <c r="H480" i="1"/>
  <c r="M480" i="1"/>
  <c r="Q480" i="1"/>
  <c r="N482" i="1"/>
  <c r="I482" i="1"/>
  <c r="G482" i="1"/>
  <c r="E482" i="1"/>
  <c r="H482" i="1"/>
  <c r="M482" i="1"/>
  <c r="Q482" i="1"/>
  <c r="N484" i="1"/>
  <c r="I484" i="1"/>
  <c r="G484" i="1"/>
  <c r="E484" i="1"/>
  <c r="H484" i="1"/>
  <c r="M484" i="1"/>
  <c r="Q484" i="1"/>
  <c r="N486" i="1"/>
  <c r="I486" i="1"/>
  <c r="G486" i="1"/>
  <c r="E486" i="1"/>
  <c r="H486" i="1"/>
  <c r="M486" i="1"/>
  <c r="Q486" i="1"/>
  <c r="N488" i="1"/>
  <c r="I488" i="1"/>
  <c r="G488" i="1"/>
  <c r="E488" i="1"/>
  <c r="H488" i="1"/>
  <c r="M488" i="1"/>
  <c r="Q488" i="1"/>
  <c r="N490" i="1"/>
  <c r="I490" i="1"/>
  <c r="G490" i="1"/>
  <c r="E490" i="1"/>
  <c r="H490" i="1"/>
  <c r="M490" i="1"/>
  <c r="Q490" i="1"/>
  <c r="N492" i="1"/>
  <c r="I492" i="1"/>
  <c r="G492" i="1"/>
  <c r="E492" i="1"/>
  <c r="H492" i="1"/>
  <c r="M492" i="1"/>
  <c r="Q492" i="1"/>
  <c r="N494" i="1"/>
  <c r="I494" i="1"/>
  <c r="G494" i="1"/>
  <c r="E494" i="1"/>
  <c r="H494" i="1"/>
  <c r="M494" i="1"/>
  <c r="Q494" i="1"/>
  <c r="N496" i="1"/>
  <c r="I496" i="1"/>
  <c r="G496" i="1"/>
  <c r="E496" i="1"/>
  <c r="H496" i="1"/>
  <c r="M496" i="1"/>
  <c r="Q496" i="1"/>
  <c r="N498" i="1"/>
  <c r="I498" i="1"/>
  <c r="G498" i="1"/>
  <c r="E498" i="1"/>
  <c r="H498" i="1"/>
  <c r="M498" i="1"/>
  <c r="Q498" i="1"/>
  <c r="N500" i="1"/>
  <c r="I500" i="1"/>
  <c r="G500" i="1"/>
  <c r="E500" i="1"/>
  <c r="H500" i="1"/>
  <c r="M500" i="1"/>
  <c r="Q500" i="1"/>
  <c r="N502" i="1"/>
  <c r="I502" i="1"/>
  <c r="G502" i="1"/>
  <c r="E502" i="1"/>
  <c r="H502" i="1"/>
  <c r="M502" i="1"/>
  <c r="Q502" i="1"/>
  <c r="N504" i="1"/>
  <c r="I504" i="1"/>
  <c r="G504" i="1"/>
  <c r="E504" i="1"/>
  <c r="H504" i="1"/>
  <c r="M504" i="1"/>
  <c r="Q504" i="1"/>
  <c r="N506" i="1"/>
  <c r="I506" i="1"/>
  <c r="G506" i="1"/>
  <c r="E506" i="1"/>
  <c r="H506" i="1"/>
  <c r="M506" i="1"/>
  <c r="Q506" i="1"/>
  <c r="N508" i="1"/>
  <c r="I508" i="1"/>
  <c r="G508" i="1"/>
  <c r="E508" i="1"/>
  <c r="H508" i="1"/>
  <c r="M508" i="1"/>
  <c r="Q508" i="1"/>
  <c r="N510" i="1"/>
  <c r="I510" i="1"/>
  <c r="G510" i="1"/>
  <c r="E510" i="1"/>
  <c r="H510" i="1"/>
  <c r="M510" i="1"/>
  <c r="Q510" i="1"/>
  <c r="N512" i="1"/>
  <c r="I512" i="1"/>
  <c r="G512" i="1"/>
  <c r="E512" i="1"/>
  <c r="H512" i="1"/>
  <c r="M512" i="1"/>
  <c r="Q512" i="1"/>
  <c r="N514" i="1"/>
  <c r="I514" i="1"/>
  <c r="G514" i="1"/>
  <c r="E514" i="1"/>
  <c r="H514" i="1"/>
  <c r="M514" i="1"/>
  <c r="Q514" i="1"/>
  <c r="N516" i="1"/>
  <c r="I516" i="1"/>
  <c r="G516" i="1"/>
  <c r="E516" i="1"/>
  <c r="H516" i="1"/>
  <c r="M516" i="1"/>
  <c r="Q516" i="1"/>
  <c r="N518" i="1"/>
  <c r="I518" i="1"/>
  <c r="G518" i="1"/>
  <c r="E518" i="1"/>
  <c r="H518" i="1"/>
  <c r="M518" i="1"/>
  <c r="Q518" i="1"/>
  <c r="N520" i="1"/>
  <c r="I520" i="1"/>
  <c r="G520" i="1"/>
  <c r="E520" i="1"/>
  <c r="H520" i="1"/>
  <c r="M520" i="1"/>
  <c r="Q520" i="1"/>
  <c r="N522" i="1"/>
  <c r="I522" i="1"/>
  <c r="G522" i="1"/>
  <c r="E522" i="1"/>
  <c r="H522" i="1"/>
  <c r="M522" i="1"/>
  <c r="Q522" i="1"/>
  <c r="N524" i="1"/>
  <c r="I524" i="1"/>
  <c r="G524" i="1"/>
  <c r="E524" i="1"/>
  <c r="H524" i="1"/>
  <c r="M524" i="1"/>
  <c r="Q524" i="1"/>
  <c r="N526" i="1"/>
  <c r="I526" i="1"/>
  <c r="G526" i="1"/>
  <c r="E526" i="1"/>
  <c r="H526" i="1"/>
  <c r="M526" i="1"/>
  <c r="Q526" i="1"/>
  <c r="N528" i="1"/>
  <c r="I528" i="1"/>
  <c r="G528" i="1"/>
  <c r="E528" i="1"/>
  <c r="H528" i="1"/>
  <c r="M528" i="1"/>
  <c r="Q528" i="1"/>
  <c r="N530" i="1"/>
  <c r="I530" i="1"/>
  <c r="G530" i="1"/>
  <c r="E530" i="1"/>
  <c r="H530" i="1"/>
  <c r="M530" i="1"/>
  <c r="Q530" i="1"/>
  <c r="N532" i="1"/>
  <c r="I532" i="1"/>
  <c r="G532" i="1"/>
  <c r="E532" i="1"/>
  <c r="H532" i="1"/>
  <c r="M532" i="1"/>
  <c r="Q532" i="1"/>
  <c r="N534" i="1"/>
  <c r="I534" i="1"/>
  <c r="G534" i="1"/>
  <c r="E534" i="1"/>
  <c r="H534" i="1"/>
  <c r="M534" i="1"/>
  <c r="Q534" i="1"/>
  <c r="N536" i="1"/>
  <c r="I536" i="1"/>
  <c r="G536" i="1"/>
  <c r="E536" i="1"/>
  <c r="H536" i="1"/>
  <c r="M536" i="1"/>
  <c r="Q536" i="1"/>
  <c r="N538" i="1"/>
  <c r="I538" i="1"/>
  <c r="G538" i="1"/>
  <c r="E538" i="1"/>
  <c r="H538" i="1"/>
  <c r="M538" i="1"/>
  <c r="Q538" i="1"/>
  <c r="N540" i="1"/>
  <c r="I540" i="1"/>
  <c r="G540" i="1"/>
  <c r="E540" i="1"/>
  <c r="H540" i="1"/>
  <c r="M540" i="1"/>
  <c r="Q540" i="1"/>
  <c r="N542" i="1"/>
  <c r="I542" i="1"/>
  <c r="G542" i="1"/>
  <c r="E542" i="1"/>
  <c r="H542" i="1"/>
  <c r="M542" i="1"/>
  <c r="Q542" i="1"/>
  <c r="N544" i="1"/>
  <c r="I544" i="1"/>
  <c r="G544" i="1"/>
  <c r="E544" i="1"/>
  <c r="H544" i="1"/>
  <c r="M544" i="1"/>
  <c r="Q544" i="1"/>
  <c r="N546" i="1"/>
  <c r="I546" i="1"/>
  <c r="G546" i="1"/>
  <c r="E546" i="1"/>
  <c r="H546" i="1"/>
  <c r="M546" i="1"/>
  <c r="Q546" i="1"/>
  <c r="N548" i="1"/>
  <c r="I548" i="1"/>
  <c r="G548" i="1"/>
  <c r="E548" i="1"/>
  <c r="H548" i="1"/>
  <c r="M548" i="1"/>
  <c r="Q548" i="1"/>
  <c r="N550" i="1"/>
  <c r="I550" i="1"/>
  <c r="G550" i="1"/>
  <c r="E550" i="1"/>
  <c r="H550" i="1"/>
  <c r="M550" i="1"/>
  <c r="Q550" i="1"/>
  <c r="N552" i="1"/>
  <c r="I552" i="1"/>
  <c r="G552" i="1"/>
  <c r="E552" i="1"/>
  <c r="H552" i="1"/>
  <c r="M552" i="1"/>
  <c r="Q552" i="1"/>
  <c r="N554" i="1"/>
  <c r="I554" i="1"/>
  <c r="G554" i="1"/>
  <c r="E554" i="1"/>
  <c r="H554" i="1"/>
  <c r="M554" i="1"/>
  <c r="Q554" i="1"/>
  <c r="N556" i="1"/>
  <c r="I556" i="1"/>
  <c r="G556" i="1"/>
  <c r="E556" i="1"/>
  <c r="H556" i="1"/>
  <c r="M556" i="1"/>
  <c r="Q556" i="1"/>
  <c r="N558" i="1"/>
  <c r="I558" i="1"/>
  <c r="G558" i="1"/>
  <c r="E558" i="1"/>
  <c r="H558" i="1"/>
  <c r="M558" i="1"/>
  <c r="Q558" i="1"/>
  <c r="N560" i="1"/>
  <c r="I560" i="1"/>
  <c r="G560" i="1"/>
  <c r="E560" i="1"/>
  <c r="H560" i="1"/>
  <c r="M560" i="1"/>
  <c r="Q560" i="1"/>
  <c r="N562" i="1"/>
  <c r="I562" i="1"/>
  <c r="G562" i="1"/>
  <c r="E562" i="1"/>
  <c r="H562" i="1"/>
  <c r="M562" i="1"/>
  <c r="Q562" i="1"/>
  <c r="N564" i="1"/>
  <c r="I564" i="1"/>
  <c r="G564" i="1"/>
  <c r="E564" i="1"/>
  <c r="H564" i="1"/>
  <c r="M564" i="1"/>
  <c r="Q564" i="1"/>
  <c r="N566" i="1"/>
  <c r="I566" i="1"/>
  <c r="G566" i="1"/>
  <c r="E566" i="1"/>
  <c r="H566" i="1"/>
  <c r="M566" i="1"/>
  <c r="Q566" i="1"/>
  <c r="N568" i="1"/>
  <c r="I568" i="1"/>
  <c r="G568" i="1"/>
  <c r="E568" i="1"/>
  <c r="H568" i="1"/>
  <c r="M568" i="1"/>
  <c r="Q568" i="1"/>
  <c r="N570" i="1"/>
  <c r="I570" i="1"/>
  <c r="G570" i="1"/>
  <c r="E570" i="1"/>
  <c r="H570" i="1"/>
  <c r="M570" i="1"/>
  <c r="Q570" i="1"/>
  <c r="N572" i="1"/>
  <c r="I572" i="1"/>
  <c r="G572" i="1"/>
  <c r="E572" i="1"/>
  <c r="H572" i="1"/>
  <c r="M572" i="1"/>
  <c r="Q572" i="1"/>
  <c r="N574" i="1"/>
  <c r="I574" i="1"/>
  <c r="G574" i="1"/>
  <c r="E574" i="1"/>
  <c r="H574" i="1"/>
  <c r="M574" i="1"/>
  <c r="Q574" i="1"/>
  <c r="N576" i="1"/>
  <c r="I576" i="1"/>
  <c r="G576" i="1"/>
  <c r="E576" i="1"/>
  <c r="H576" i="1"/>
  <c r="M576" i="1"/>
  <c r="Q576" i="1"/>
  <c r="N578" i="1"/>
  <c r="I578" i="1"/>
  <c r="G578" i="1"/>
  <c r="E578" i="1"/>
  <c r="H578" i="1"/>
  <c r="M578" i="1"/>
  <c r="Q578" i="1"/>
  <c r="N580" i="1"/>
  <c r="I580" i="1"/>
  <c r="G580" i="1"/>
  <c r="E580" i="1"/>
  <c r="H580" i="1"/>
  <c r="M580" i="1"/>
  <c r="Q580" i="1"/>
  <c r="N582" i="1"/>
  <c r="I582" i="1"/>
  <c r="G582" i="1"/>
  <c r="E582" i="1"/>
  <c r="H582" i="1"/>
  <c r="M582" i="1"/>
  <c r="Q582" i="1"/>
  <c r="N584" i="1"/>
  <c r="I584" i="1"/>
  <c r="G584" i="1"/>
  <c r="E584" i="1"/>
  <c r="H584" i="1"/>
  <c r="M584" i="1"/>
  <c r="Q584" i="1"/>
  <c r="N586" i="1"/>
  <c r="I586" i="1"/>
  <c r="G586" i="1"/>
  <c r="E586" i="1"/>
  <c r="H586" i="1"/>
  <c r="M586" i="1"/>
  <c r="Q586" i="1"/>
  <c r="N588" i="1"/>
  <c r="I588" i="1"/>
  <c r="G588" i="1"/>
  <c r="E588" i="1"/>
  <c r="H588" i="1"/>
  <c r="M588" i="1"/>
  <c r="Q588" i="1"/>
  <c r="N590" i="1"/>
  <c r="I590" i="1"/>
  <c r="G590" i="1"/>
  <c r="E590" i="1"/>
  <c r="H590" i="1"/>
  <c r="M590" i="1"/>
  <c r="Q590" i="1"/>
  <c r="N592" i="1"/>
  <c r="I592" i="1"/>
  <c r="G592" i="1"/>
  <c r="E592" i="1"/>
  <c r="H592" i="1"/>
  <c r="M592" i="1"/>
  <c r="Q592" i="1"/>
  <c r="N594" i="1"/>
  <c r="I594" i="1"/>
  <c r="G594" i="1"/>
  <c r="E594" i="1"/>
  <c r="H594" i="1"/>
  <c r="M594" i="1"/>
  <c r="Q594" i="1"/>
  <c r="N596" i="1"/>
  <c r="I596" i="1"/>
  <c r="G596" i="1"/>
  <c r="E596" i="1"/>
  <c r="H596" i="1"/>
  <c r="M596" i="1"/>
  <c r="Q596" i="1"/>
  <c r="N598" i="1"/>
  <c r="I598" i="1"/>
  <c r="G598" i="1"/>
  <c r="E598" i="1"/>
  <c r="H598" i="1"/>
  <c r="M598" i="1"/>
  <c r="Q598" i="1"/>
  <c r="N600" i="1"/>
  <c r="I600" i="1"/>
  <c r="G600" i="1"/>
  <c r="E600" i="1"/>
  <c r="H600" i="1"/>
  <c r="M600" i="1"/>
  <c r="Q600" i="1"/>
  <c r="N602" i="1"/>
  <c r="I602" i="1"/>
  <c r="G602" i="1"/>
  <c r="E602" i="1"/>
  <c r="H602" i="1"/>
  <c r="M602" i="1"/>
  <c r="Q602" i="1"/>
  <c r="N604" i="1"/>
  <c r="I604" i="1"/>
  <c r="G604" i="1"/>
  <c r="E604" i="1"/>
  <c r="H604" i="1"/>
  <c r="M604" i="1"/>
  <c r="Q604" i="1"/>
  <c r="N606" i="1"/>
  <c r="I606" i="1"/>
  <c r="G606" i="1"/>
  <c r="E606" i="1"/>
  <c r="H606" i="1"/>
  <c r="M606" i="1"/>
  <c r="Q606" i="1"/>
  <c r="N608" i="1"/>
  <c r="I608" i="1"/>
  <c r="G608" i="1"/>
  <c r="E608" i="1"/>
  <c r="H608" i="1"/>
  <c r="M608" i="1"/>
  <c r="Q608" i="1"/>
  <c r="N610" i="1"/>
  <c r="I610" i="1"/>
  <c r="G610" i="1"/>
  <c r="E610" i="1"/>
  <c r="H610" i="1"/>
  <c r="M610" i="1"/>
  <c r="Q610" i="1"/>
  <c r="N612" i="1"/>
  <c r="I612" i="1"/>
  <c r="G612" i="1"/>
  <c r="E612" i="1"/>
  <c r="H612" i="1"/>
  <c r="M612" i="1"/>
  <c r="Q612" i="1"/>
  <c r="N614" i="1"/>
  <c r="I614" i="1"/>
  <c r="G614" i="1"/>
  <c r="E614" i="1"/>
  <c r="H614" i="1"/>
  <c r="M614" i="1"/>
  <c r="Q614" i="1"/>
  <c r="N616" i="1"/>
  <c r="I616" i="1"/>
  <c r="G616" i="1"/>
  <c r="E616" i="1"/>
  <c r="H616" i="1"/>
  <c r="M616" i="1"/>
  <c r="Q616" i="1"/>
  <c r="N618" i="1"/>
  <c r="I618" i="1"/>
  <c r="G618" i="1"/>
  <c r="E618" i="1"/>
  <c r="H618" i="1"/>
  <c r="M618" i="1"/>
  <c r="Q618" i="1"/>
  <c r="N620" i="1"/>
  <c r="I620" i="1"/>
  <c r="G620" i="1"/>
  <c r="E620" i="1"/>
  <c r="H620" i="1"/>
  <c r="M620" i="1"/>
  <c r="Q620" i="1"/>
  <c r="N622" i="1"/>
  <c r="I622" i="1"/>
  <c r="G622" i="1"/>
  <c r="E622" i="1"/>
  <c r="H622" i="1"/>
  <c r="M622" i="1"/>
  <c r="Q622" i="1"/>
  <c r="H624" i="1"/>
  <c r="Q624" i="1"/>
  <c r="N626" i="1"/>
  <c r="I626" i="1"/>
  <c r="G626" i="1"/>
  <c r="E626" i="1"/>
  <c r="H626" i="1"/>
  <c r="M626" i="1"/>
  <c r="Q626" i="1"/>
  <c r="N628" i="1"/>
  <c r="I628" i="1"/>
  <c r="G628" i="1"/>
  <c r="E628" i="1"/>
  <c r="H628" i="1"/>
  <c r="M628" i="1"/>
  <c r="Q628" i="1"/>
  <c r="N630" i="1"/>
  <c r="I630" i="1"/>
  <c r="G630" i="1"/>
  <c r="E630" i="1"/>
  <c r="H630" i="1"/>
  <c r="M630" i="1"/>
  <c r="Q630" i="1"/>
  <c r="N632" i="1"/>
  <c r="I632" i="1"/>
  <c r="G632" i="1"/>
  <c r="E632" i="1"/>
  <c r="H632" i="1"/>
  <c r="M632" i="1"/>
  <c r="Q632" i="1"/>
  <c r="N634" i="1"/>
  <c r="I634" i="1"/>
  <c r="G634" i="1"/>
  <c r="E634" i="1"/>
  <c r="H634" i="1"/>
  <c r="M634" i="1"/>
  <c r="Q634" i="1"/>
  <c r="N636" i="1"/>
  <c r="I636" i="1"/>
  <c r="G636" i="1"/>
  <c r="E636" i="1"/>
  <c r="H636" i="1"/>
  <c r="M636" i="1"/>
  <c r="Q636" i="1"/>
  <c r="N638" i="1"/>
  <c r="I638" i="1"/>
  <c r="G638" i="1"/>
  <c r="E638" i="1"/>
  <c r="H638" i="1"/>
  <c r="M638" i="1"/>
  <c r="Q638" i="1"/>
  <c r="N640" i="1"/>
  <c r="I640" i="1"/>
  <c r="G640" i="1"/>
  <c r="E640" i="1"/>
  <c r="H640" i="1"/>
  <c r="M640" i="1"/>
  <c r="Q640" i="1"/>
  <c r="N642" i="1"/>
  <c r="I642" i="1"/>
  <c r="G642" i="1"/>
  <c r="E642" i="1"/>
  <c r="H642" i="1"/>
  <c r="M642" i="1"/>
  <c r="Q642" i="1"/>
  <c r="N644" i="1"/>
  <c r="I644" i="1"/>
  <c r="G644" i="1"/>
  <c r="E644" i="1"/>
  <c r="H644" i="1"/>
  <c r="M644" i="1"/>
  <c r="Q644" i="1"/>
  <c r="N646" i="1"/>
  <c r="I646" i="1"/>
  <c r="G646" i="1"/>
  <c r="E646" i="1"/>
  <c r="H646" i="1"/>
  <c r="M646" i="1"/>
  <c r="Q646" i="1"/>
  <c r="N648" i="1"/>
  <c r="I648" i="1"/>
  <c r="G648" i="1"/>
  <c r="E648" i="1"/>
  <c r="H648" i="1"/>
  <c r="M648" i="1"/>
  <c r="Q648" i="1"/>
  <c r="N650" i="1"/>
  <c r="I650" i="1"/>
  <c r="G650" i="1"/>
  <c r="E650" i="1"/>
  <c r="H650" i="1"/>
  <c r="M650" i="1"/>
  <c r="Q650" i="1"/>
  <c r="N652" i="1"/>
  <c r="I652" i="1"/>
  <c r="G652" i="1"/>
  <c r="E652" i="1"/>
  <c r="H652" i="1"/>
  <c r="M652" i="1"/>
  <c r="Q652" i="1"/>
  <c r="N654" i="1"/>
  <c r="I654" i="1"/>
  <c r="G654" i="1"/>
  <c r="E654" i="1"/>
  <c r="H654" i="1"/>
  <c r="M654" i="1"/>
  <c r="Q654" i="1"/>
  <c r="N656" i="1"/>
  <c r="I656" i="1"/>
  <c r="G656" i="1"/>
  <c r="E656" i="1"/>
  <c r="H656" i="1"/>
  <c r="M656" i="1"/>
  <c r="Q656" i="1"/>
  <c r="N658" i="1"/>
  <c r="I658" i="1"/>
  <c r="G658" i="1"/>
  <c r="E658" i="1"/>
  <c r="H658" i="1"/>
  <c r="M658" i="1"/>
  <c r="Q658" i="1"/>
  <c r="N660" i="1"/>
  <c r="I660" i="1"/>
  <c r="G660" i="1"/>
  <c r="E660" i="1"/>
  <c r="H660" i="1"/>
  <c r="M660" i="1"/>
  <c r="Q660" i="1"/>
  <c r="N662" i="1"/>
  <c r="I662" i="1"/>
  <c r="G662" i="1"/>
  <c r="E662" i="1"/>
  <c r="H662" i="1"/>
  <c r="M662" i="1"/>
  <c r="Q662" i="1"/>
  <c r="N664" i="1"/>
  <c r="I664" i="1"/>
  <c r="G664" i="1"/>
  <c r="E664" i="1"/>
  <c r="H664" i="1"/>
  <c r="M664" i="1"/>
  <c r="Q664" i="1"/>
  <c r="N666" i="1"/>
  <c r="I666" i="1"/>
  <c r="G666" i="1"/>
  <c r="E666" i="1"/>
  <c r="H666" i="1"/>
  <c r="M666" i="1"/>
  <c r="Q666" i="1"/>
  <c r="N668" i="1"/>
  <c r="I668" i="1"/>
  <c r="G668" i="1"/>
  <c r="E668" i="1"/>
  <c r="H668" i="1"/>
  <c r="M668" i="1"/>
  <c r="Q668" i="1"/>
  <c r="N670" i="1"/>
  <c r="I670" i="1"/>
  <c r="G670" i="1"/>
  <c r="E670" i="1"/>
  <c r="H670" i="1"/>
  <c r="M670" i="1"/>
  <c r="Q670" i="1"/>
  <c r="N672" i="1"/>
  <c r="I672" i="1"/>
  <c r="G672" i="1"/>
  <c r="E672" i="1"/>
  <c r="H672" i="1"/>
  <c r="M672" i="1"/>
  <c r="Q672" i="1"/>
  <c r="N674" i="1"/>
  <c r="I674" i="1"/>
  <c r="G674" i="1"/>
  <c r="E674" i="1"/>
  <c r="H674" i="1"/>
  <c r="M674" i="1"/>
  <c r="Q674" i="1"/>
  <c r="N676" i="1"/>
  <c r="I676" i="1"/>
  <c r="G676" i="1"/>
  <c r="E676" i="1"/>
  <c r="H676" i="1"/>
  <c r="M676" i="1"/>
  <c r="Q676" i="1"/>
  <c r="N678" i="1"/>
  <c r="I678" i="1"/>
  <c r="G678" i="1"/>
  <c r="E678" i="1"/>
  <c r="H678" i="1"/>
  <c r="M678" i="1"/>
  <c r="Q678" i="1"/>
  <c r="N680" i="1"/>
  <c r="I680" i="1"/>
  <c r="G680" i="1"/>
  <c r="E680" i="1"/>
  <c r="H680" i="1"/>
  <c r="M680" i="1"/>
  <c r="Q680" i="1"/>
  <c r="N682" i="1"/>
  <c r="I682" i="1"/>
  <c r="G682" i="1"/>
  <c r="E682" i="1"/>
  <c r="H682" i="1"/>
  <c r="M682" i="1"/>
  <c r="Q682" i="1"/>
  <c r="N684" i="1"/>
  <c r="I684" i="1"/>
  <c r="G684" i="1"/>
  <c r="E684" i="1"/>
  <c r="H684" i="1"/>
  <c r="M684" i="1"/>
  <c r="Q684" i="1"/>
  <c r="N686" i="1"/>
  <c r="I686" i="1"/>
  <c r="G686" i="1"/>
  <c r="E686" i="1"/>
  <c r="H686" i="1"/>
  <c r="M686" i="1"/>
  <c r="Q686" i="1"/>
  <c r="N688" i="1"/>
  <c r="I688" i="1"/>
  <c r="G688" i="1"/>
  <c r="E688" i="1"/>
  <c r="H688" i="1"/>
  <c r="M688" i="1"/>
  <c r="Q688" i="1"/>
  <c r="N690" i="1"/>
  <c r="I690" i="1"/>
  <c r="G690" i="1"/>
  <c r="E690" i="1"/>
  <c r="H690" i="1"/>
  <c r="M690" i="1"/>
  <c r="Q690" i="1"/>
  <c r="N692" i="1"/>
  <c r="I692" i="1"/>
  <c r="G692" i="1"/>
  <c r="E692" i="1"/>
  <c r="H692" i="1"/>
  <c r="M692" i="1"/>
  <c r="Q692" i="1"/>
  <c r="N694" i="1"/>
  <c r="I694" i="1"/>
  <c r="G694" i="1"/>
  <c r="E694" i="1"/>
  <c r="H694" i="1"/>
  <c r="M694" i="1"/>
  <c r="Q694" i="1"/>
  <c r="N696" i="1"/>
  <c r="I696" i="1"/>
  <c r="G696" i="1"/>
  <c r="E696" i="1"/>
  <c r="H696" i="1"/>
  <c r="M696" i="1"/>
  <c r="Q696" i="1"/>
  <c r="N698" i="1"/>
  <c r="I698" i="1"/>
  <c r="G698" i="1"/>
  <c r="E698" i="1"/>
  <c r="H698" i="1"/>
  <c r="M698" i="1"/>
  <c r="Q698" i="1"/>
  <c r="N700" i="1"/>
  <c r="I700" i="1"/>
  <c r="G700" i="1"/>
  <c r="E700" i="1"/>
  <c r="H700" i="1"/>
  <c r="M700" i="1"/>
  <c r="Q700" i="1"/>
  <c r="N702" i="1"/>
  <c r="I702" i="1"/>
  <c r="G702" i="1"/>
  <c r="E702" i="1"/>
  <c r="H702" i="1"/>
  <c r="M702" i="1"/>
  <c r="Q702" i="1"/>
  <c r="N704" i="1"/>
  <c r="I704" i="1"/>
  <c r="G704" i="1"/>
  <c r="E704" i="1"/>
  <c r="H704" i="1"/>
  <c r="M704" i="1"/>
  <c r="Q704" i="1"/>
  <c r="N706" i="1"/>
  <c r="I706" i="1"/>
  <c r="G706" i="1"/>
  <c r="E706" i="1"/>
  <c r="H706" i="1"/>
  <c r="M706" i="1"/>
  <c r="Q706" i="1"/>
  <c r="N708" i="1"/>
  <c r="I708" i="1"/>
  <c r="G708" i="1"/>
  <c r="E708" i="1"/>
  <c r="H708" i="1"/>
  <c r="M708" i="1"/>
  <c r="Q708" i="1"/>
  <c r="N710" i="1"/>
  <c r="I710" i="1"/>
  <c r="G710" i="1"/>
  <c r="E710" i="1"/>
  <c r="H710" i="1"/>
  <c r="M710" i="1"/>
  <c r="Q710" i="1"/>
  <c r="N712" i="1"/>
  <c r="I712" i="1"/>
  <c r="G712" i="1"/>
  <c r="E712" i="1"/>
  <c r="H712" i="1"/>
  <c r="M712" i="1"/>
  <c r="Q712" i="1"/>
  <c r="N714" i="1"/>
  <c r="I714" i="1"/>
  <c r="G714" i="1"/>
  <c r="E714" i="1"/>
  <c r="H714" i="1"/>
  <c r="M714" i="1"/>
  <c r="Q714" i="1"/>
  <c r="N716" i="1"/>
  <c r="I716" i="1"/>
  <c r="G716" i="1"/>
  <c r="E716" i="1"/>
  <c r="H716" i="1"/>
  <c r="M716" i="1"/>
  <c r="Q716" i="1"/>
  <c r="N718" i="1"/>
  <c r="I718" i="1"/>
  <c r="G718" i="1"/>
  <c r="E718" i="1"/>
  <c r="H718" i="1"/>
  <c r="M718" i="1"/>
  <c r="Q718" i="1"/>
  <c r="N720" i="1"/>
  <c r="I720" i="1"/>
  <c r="G720" i="1"/>
  <c r="E720" i="1"/>
  <c r="H720" i="1"/>
  <c r="M720" i="1"/>
  <c r="Q720" i="1"/>
  <c r="N722" i="1"/>
  <c r="I722" i="1"/>
  <c r="G722" i="1"/>
  <c r="E722" i="1"/>
  <c r="H722" i="1"/>
  <c r="M722" i="1"/>
  <c r="Q722" i="1"/>
  <c r="N724" i="1"/>
  <c r="I724" i="1"/>
  <c r="G724" i="1"/>
  <c r="E724" i="1"/>
  <c r="H724" i="1"/>
  <c r="M724" i="1"/>
  <c r="Q724" i="1"/>
  <c r="N726" i="1"/>
  <c r="I726" i="1"/>
  <c r="G726" i="1"/>
  <c r="E726" i="1"/>
  <c r="H726" i="1"/>
  <c r="M726" i="1"/>
  <c r="Q726" i="1"/>
  <c r="N728" i="1"/>
  <c r="I728" i="1"/>
  <c r="G728" i="1"/>
  <c r="E728" i="1"/>
  <c r="H728" i="1"/>
  <c r="M728" i="1"/>
  <c r="Q728" i="1"/>
  <c r="N730" i="1"/>
  <c r="I730" i="1"/>
  <c r="G730" i="1"/>
  <c r="E730" i="1"/>
  <c r="H730" i="1"/>
  <c r="M730" i="1"/>
  <c r="Q730" i="1"/>
  <c r="N732" i="1"/>
  <c r="I732" i="1"/>
  <c r="G732" i="1"/>
  <c r="E732" i="1"/>
  <c r="H732" i="1"/>
  <c r="M732" i="1"/>
  <c r="Q732" i="1"/>
  <c r="N734" i="1"/>
  <c r="I734" i="1"/>
  <c r="G734" i="1"/>
  <c r="E734" i="1"/>
  <c r="H734" i="1"/>
  <c r="M734" i="1"/>
  <c r="Q734" i="1"/>
  <c r="N736" i="1"/>
  <c r="I736" i="1"/>
  <c r="G736" i="1"/>
  <c r="E736" i="1"/>
  <c r="H736" i="1"/>
  <c r="M736" i="1"/>
  <c r="Q736" i="1"/>
  <c r="N738" i="1"/>
  <c r="I738" i="1"/>
  <c r="G738" i="1"/>
  <c r="E738" i="1"/>
  <c r="H738" i="1"/>
  <c r="M738" i="1"/>
  <c r="Q738" i="1"/>
  <c r="H740" i="1"/>
  <c r="N742" i="1"/>
  <c r="I742" i="1"/>
  <c r="G742" i="1"/>
  <c r="E742" i="1"/>
  <c r="H742" i="1"/>
  <c r="M742" i="1"/>
  <c r="Q742" i="1"/>
  <c r="N744" i="1"/>
  <c r="I744" i="1"/>
  <c r="G744" i="1"/>
  <c r="E744" i="1"/>
  <c r="H744" i="1"/>
  <c r="M744" i="1"/>
  <c r="Q744" i="1"/>
  <c r="N746" i="1"/>
  <c r="I746" i="1"/>
  <c r="G746" i="1"/>
  <c r="E746" i="1"/>
  <c r="H746" i="1"/>
  <c r="M746" i="1"/>
  <c r="Q746" i="1"/>
  <c r="N748" i="1"/>
  <c r="I748" i="1"/>
  <c r="G748" i="1"/>
  <c r="E748" i="1"/>
  <c r="H748" i="1"/>
  <c r="M748" i="1"/>
  <c r="Q748" i="1"/>
  <c r="N750" i="1"/>
  <c r="I750" i="1"/>
  <c r="G750" i="1"/>
  <c r="E750" i="1"/>
  <c r="H750" i="1"/>
  <c r="M750" i="1"/>
  <c r="Q750" i="1"/>
  <c r="N752" i="1"/>
  <c r="I752" i="1"/>
  <c r="G752" i="1"/>
  <c r="E752" i="1"/>
  <c r="H752" i="1"/>
  <c r="M752" i="1"/>
  <c r="Q752" i="1"/>
  <c r="N754" i="1"/>
  <c r="I754" i="1"/>
  <c r="G754" i="1"/>
  <c r="E754" i="1"/>
  <c r="H754" i="1"/>
  <c r="M754" i="1"/>
  <c r="Q754" i="1"/>
  <c r="N756" i="1"/>
  <c r="I756" i="1"/>
  <c r="G756" i="1"/>
  <c r="E756" i="1"/>
  <c r="H756" i="1"/>
  <c r="M756" i="1"/>
  <c r="Q756" i="1"/>
  <c r="N758" i="1"/>
  <c r="I758" i="1"/>
  <c r="G758" i="1"/>
  <c r="E758" i="1"/>
  <c r="H758" i="1"/>
  <c r="M758" i="1"/>
  <c r="Q758" i="1"/>
  <c r="N760" i="1"/>
  <c r="I760" i="1"/>
  <c r="G760" i="1"/>
  <c r="E760" i="1"/>
  <c r="H760" i="1"/>
  <c r="M760" i="1"/>
  <c r="Q760" i="1"/>
  <c r="N762" i="1"/>
  <c r="I762" i="1"/>
  <c r="G762" i="1"/>
  <c r="E762" i="1"/>
  <c r="H762" i="1"/>
  <c r="M762" i="1"/>
  <c r="Q762" i="1"/>
  <c r="N764" i="1"/>
  <c r="I764" i="1"/>
  <c r="G764" i="1"/>
  <c r="E764" i="1"/>
  <c r="H764" i="1"/>
  <c r="M764" i="1"/>
  <c r="Q764" i="1"/>
  <c r="N766" i="1"/>
  <c r="I766" i="1"/>
  <c r="G766" i="1"/>
  <c r="E766" i="1"/>
  <c r="Q766" i="1"/>
  <c r="M766" i="1"/>
  <c r="J766" i="1"/>
  <c r="H766" i="1"/>
  <c r="H13" i="1"/>
  <c r="M13" i="1"/>
  <c r="F15" i="1"/>
  <c r="H15" i="1"/>
  <c r="J15" i="1"/>
  <c r="M15" i="1"/>
  <c r="Q15" i="1"/>
  <c r="M17" i="1"/>
  <c r="F19" i="1"/>
  <c r="M19" i="1"/>
  <c r="H21" i="1"/>
  <c r="M21" i="1"/>
  <c r="H23" i="1"/>
  <c r="J23" i="1"/>
  <c r="M23" i="1"/>
  <c r="Q23" i="1"/>
  <c r="F25" i="1"/>
  <c r="H25" i="1"/>
  <c r="J25" i="1"/>
  <c r="F27" i="1"/>
  <c r="H27" i="1"/>
  <c r="J27" i="1"/>
  <c r="M27" i="1"/>
  <c r="Q27" i="1"/>
  <c r="F29" i="1"/>
  <c r="H29" i="1"/>
  <c r="F31" i="1"/>
  <c r="H33" i="1"/>
  <c r="J33" i="1"/>
  <c r="M33" i="1"/>
  <c r="Q33" i="1"/>
  <c r="F35" i="1"/>
  <c r="H35" i="1"/>
  <c r="M35" i="1"/>
  <c r="Q35" i="1"/>
  <c r="F37" i="1"/>
  <c r="M37" i="1"/>
  <c r="F39" i="1"/>
  <c r="J39" i="1"/>
  <c r="M39" i="1"/>
  <c r="Q39" i="1"/>
  <c r="F41" i="1"/>
  <c r="H41" i="1"/>
  <c r="M41" i="1"/>
  <c r="F43" i="1"/>
  <c r="H43" i="1"/>
  <c r="J43" i="1"/>
  <c r="M43" i="1"/>
  <c r="Q43" i="1"/>
  <c r="F45" i="1"/>
  <c r="H45" i="1"/>
  <c r="M45" i="1"/>
  <c r="Q45" i="1"/>
  <c r="H47" i="1"/>
  <c r="H49" i="1"/>
  <c r="M49" i="1"/>
  <c r="H51" i="1"/>
  <c r="F53" i="1"/>
  <c r="H53" i="1"/>
  <c r="M53" i="1"/>
  <c r="F55" i="1"/>
  <c r="H55" i="1"/>
  <c r="M55" i="1"/>
  <c r="F57" i="1"/>
  <c r="H57" i="1"/>
  <c r="M57" i="1"/>
  <c r="F59" i="1"/>
  <c r="J59" i="1"/>
  <c r="F61" i="1"/>
  <c r="J61" i="1"/>
  <c r="M61" i="1"/>
  <c r="F63" i="1"/>
  <c r="H63" i="1"/>
  <c r="J63" i="1"/>
  <c r="M63" i="1"/>
  <c r="Q63" i="1"/>
  <c r="F65" i="1"/>
  <c r="J65" i="1"/>
  <c r="F67" i="1"/>
  <c r="H67" i="1"/>
  <c r="J67" i="1"/>
  <c r="Q67" i="1"/>
  <c r="F69" i="1"/>
  <c r="H69" i="1"/>
  <c r="M69" i="1"/>
  <c r="Q69" i="1"/>
  <c r="F71" i="1"/>
  <c r="H71" i="1"/>
  <c r="M71" i="1"/>
  <c r="F73" i="1"/>
  <c r="J73" i="1"/>
  <c r="M73" i="1"/>
  <c r="Q73" i="1"/>
  <c r="F75" i="1"/>
  <c r="H75" i="1"/>
  <c r="J75" i="1"/>
  <c r="M75" i="1"/>
  <c r="Q75" i="1"/>
  <c r="F77" i="1"/>
  <c r="H77" i="1"/>
  <c r="M77" i="1"/>
  <c r="F79" i="1"/>
  <c r="J79" i="1"/>
  <c r="F81" i="1"/>
  <c r="H81" i="1"/>
  <c r="J81" i="1"/>
  <c r="Q81" i="1"/>
  <c r="H83" i="1"/>
  <c r="J83" i="1"/>
  <c r="M83" i="1"/>
  <c r="Q83" i="1"/>
  <c r="F85" i="1"/>
  <c r="J85" i="1"/>
  <c r="M85" i="1"/>
  <c r="Q85" i="1"/>
  <c r="F87" i="1"/>
  <c r="H87" i="1"/>
  <c r="J87" i="1"/>
  <c r="Q87" i="1"/>
  <c r="F89" i="1"/>
  <c r="J89" i="1"/>
  <c r="Q89" i="1"/>
  <c r="F91" i="1"/>
  <c r="H91" i="1"/>
  <c r="M91" i="1"/>
  <c r="F93" i="1"/>
  <c r="J93" i="1"/>
  <c r="F95" i="1"/>
  <c r="M95" i="1"/>
  <c r="F97" i="1"/>
  <c r="H97" i="1"/>
  <c r="M97" i="1"/>
  <c r="Q97" i="1"/>
  <c r="F99" i="1"/>
  <c r="J99" i="1"/>
  <c r="F101" i="1"/>
  <c r="M101" i="1"/>
  <c r="F103" i="1"/>
  <c r="J103" i="1"/>
  <c r="F105" i="1"/>
  <c r="M105" i="1"/>
  <c r="H107" i="1"/>
  <c r="M107" i="1"/>
  <c r="Q107" i="1"/>
  <c r="F109" i="1"/>
  <c r="J109" i="1"/>
  <c r="F111" i="1"/>
  <c r="M111" i="1"/>
  <c r="F113" i="1"/>
  <c r="J113" i="1"/>
  <c r="F115" i="1"/>
  <c r="H115" i="1"/>
  <c r="M115" i="1"/>
  <c r="Q115" i="1"/>
  <c r="F117" i="1"/>
  <c r="J117" i="1"/>
  <c r="F119" i="1"/>
  <c r="H119" i="1"/>
  <c r="M119" i="1"/>
  <c r="Q119" i="1"/>
  <c r="F121" i="1"/>
  <c r="H121" i="1"/>
  <c r="J121" i="1"/>
  <c r="Q121" i="1"/>
  <c r="F123" i="1"/>
  <c r="J123" i="1"/>
  <c r="Q123" i="1"/>
  <c r="F125" i="1"/>
  <c r="H125" i="1"/>
  <c r="M125" i="1"/>
  <c r="F127" i="1"/>
  <c r="J127" i="1"/>
  <c r="M127" i="1"/>
  <c r="Q127" i="1"/>
  <c r="F129" i="1"/>
  <c r="H129" i="1"/>
  <c r="M129" i="1"/>
  <c r="F131" i="1"/>
  <c r="J131" i="1"/>
  <c r="M131" i="1"/>
  <c r="Q131" i="1"/>
  <c r="F133" i="1"/>
  <c r="J133" i="1"/>
  <c r="F135" i="1"/>
  <c r="H135" i="1"/>
  <c r="M135" i="1"/>
  <c r="H137" i="1"/>
  <c r="M137" i="1"/>
  <c r="F139" i="1"/>
  <c r="J139" i="1"/>
  <c r="H141" i="1"/>
  <c r="F143" i="1"/>
  <c r="J143" i="1"/>
  <c r="F145" i="1"/>
  <c r="J145" i="1"/>
  <c r="F147" i="1"/>
  <c r="J147" i="1"/>
  <c r="Q147" i="1"/>
  <c r="H149" i="1"/>
  <c r="J149" i="1"/>
  <c r="Q149" i="1"/>
  <c r="F151" i="1"/>
  <c r="H153" i="1"/>
  <c r="J153" i="1"/>
  <c r="M153" i="1"/>
  <c r="Q153" i="1"/>
  <c r="F155" i="1"/>
  <c r="H155" i="1"/>
  <c r="M155" i="1"/>
  <c r="Q155" i="1"/>
  <c r="F157" i="1"/>
  <c r="H157" i="1"/>
  <c r="M157" i="1"/>
  <c r="Q157" i="1"/>
  <c r="H159" i="1"/>
  <c r="J159" i="1"/>
  <c r="Q159" i="1"/>
  <c r="F161" i="1"/>
  <c r="H161" i="1"/>
  <c r="M161" i="1"/>
  <c r="F163" i="1"/>
  <c r="J163" i="1"/>
  <c r="M163" i="1"/>
  <c r="Q163" i="1"/>
  <c r="F165" i="1"/>
  <c r="J165" i="1"/>
  <c r="M165" i="1"/>
  <c r="Q165" i="1"/>
  <c r="F167" i="1"/>
  <c r="J167" i="1"/>
  <c r="F169" i="1"/>
  <c r="H169" i="1"/>
  <c r="J169" i="1"/>
  <c r="M169" i="1"/>
  <c r="Q169" i="1"/>
  <c r="F171" i="1"/>
  <c r="J171" i="1"/>
  <c r="F173" i="1"/>
  <c r="H173" i="1"/>
  <c r="J173" i="1"/>
  <c r="Q173" i="1"/>
  <c r="F175" i="1"/>
  <c r="M175" i="1"/>
  <c r="F177" i="1"/>
  <c r="H177" i="1"/>
  <c r="M177" i="1"/>
  <c r="F179" i="1"/>
  <c r="H179" i="1"/>
  <c r="J179" i="1"/>
  <c r="M179" i="1"/>
  <c r="Q179" i="1"/>
  <c r="H181" i="1"/>
  <c r="M181" i="1"/>
  <c r="F183" i="1"/>
  <c r="H183" i="1"/>
  <c r="J183" i="1"/>
  <c r="M183" i="1"/>
  <c r="Q183" i="1"/>
  <c r="F185" i="1"/>
  <c r="H185" i="1"/>
  <c r="J185" i="1"/>
  <c r="H187" i="1"/>
  <c r="J187" i="1"/>
  <c r="Q187" i="1"/>
  <c r="F12" i="1"/>
  <c r="H12" i="1"/>
  <c r="J12" i="1"/>
  <c r="M12" i="1"/>
  <c r="E13" i="1"/>
  <c r="G13" i="1"/>
  <c r="I13" i="1"/>
  <c r="F14" i="1"/>
  <c r="H14" i="1"/>
  <c r="J14" i="1"/>
  <c r="M14" i="1"/>
  <c r="E15" i="1"/>
  <c r="G15" i="1"/>
  <c r="I15" i="1"/>
  <c r="F16" i="1"/>
  <c r="H16" i="1"/>
  <c r="J16" i="1"/>
  <c r="M16" i="1"/>
  <c r="E17" i="1"/>
  <c r="G17" i="1"/>
  <c r="F18" i="1"/>
  <c r="H18" i="1"/>
  <c r="J18" i="1"/>
  <c r="M18" i="1"/>
  <c r="E19" i="1"/>
  <c r="G19" i="1"/>
  <c r="I19" i="1"/>
  <c r="F20" i="1"/>
  <c r="H20" i="1"/>
  <c r="J20" i="1"/>
  <c r="M20" i="1"/>
  <c r="E21" i="1"/>
  <c r="G21" i="1"/>
  <c r="I21" i="1"/>
  <c r="F22" i="1"/>
  <c r="H22" i="1"/>
  <c r="J22" i="1"/>
  <c r="M22" i="1"/>
  <c r="E23" i="1"/>
  <c r="G23" i="1"/>
  <c r="I23" i="1"/>
  <c r="F24" i="1"/>
  <c r="H24" i="1"/>
  <c r="J24" i="1"/>
  <c r="M24" i="1"/>
  <c r="E25" i="1"/>
  <c r="G25" i="1"/>
  <c r="I25" i="1"/>
  <c r="F26" i="1"/>
  <c r="H26" i="1"/>
  <c r="M26" i="1"/>
  <c r="E27" i="1"/>
  <c r="G27" i="1"/>
  <c r="I27" i="1"/>
  <c r="F28" i="1"/>
  <c r="H28" i="1"/>
  <c r="J28" i="1"/>
  <c r="M28" i="1"/>
  <c r="E29" i="1"/>
  <c r="G29" i="1"/>
  <c r="I29" i="1"/>
  <c r="F30" i="1"/>
  <c r="H30" i="1"/>
  <c r="J30" i="1"/>
  <c r="M30" i="1"/>
  <c r="E31" i="1"/>
  <c r="G31" i="1"/>
  <c r="I31" i="1"/>
  <c r="F32" i="1"/>
  <c r="H32" i="1"/>
  <c r="J32" i="1"/>
  <c r="M32" i="1"/>
  <c r="E33" i="1"/>
  <c r="G33" i="1"/>
  <c r="I33" i="1"/>
  <c r="F34" i="1"/>
  <c r="H34" i="1"/>
  <c r="J34" i="1"/>
  <c r="M34" i="1"/>
  <c r="E35" i="1"/>
  <c r="G35" i="1"/>
  <c r="I35" i="1"/>
  <c r="F36" i="1"/>
  <c r="H36" i="1"/>
  <c r="J36" i="1"/>
  <c r="M36" i="1"/>
  <c r="E37" i="1"/>
  <c r="G37" i="1"/>
  <c r="I37" i="1"/>
  <c r="F38" i="1"/>
  <c r="H38" i="1"/>
  <c r="J38" i="1"/>
  <c r="M38" i="1"/>
  <c r="E39" i="1"/>
  <c r="G39" i="1"/>
  <c r="I39" i="1"/>
  <c r="F40" i="1"/>
  <c r="H40" i="1"/>
  <c r="M40" i="1"/>
  <c r="E41" i="1"/>
  <c r="G41" i="1"/>
  <c r="I41" i="1"/>
  <c r="F42" i="1"/>
  <c r="H42" i="1"/>
  <c r="J42" i="1"/>
  <c r="M42" i="1"/>
  <c r="E43" i="1"/>
  <c r="G43" i="1"/>
  <c r="I43" i="1"/>
  <c r="F44" i="1"/>
  <c r="H44" i="1"/>
  <c r="J44" i="1"/>
  <c r="M44" i="1"/>
  <c r="E45" i="1"/>
  <c r="G45" i="1"/>
  <c r="I45" i="1"/>
  <c r="F46" i="1"/>
  <c r="H46" i="1"/>
  <c r="J46" i="1"/>
  <c r="M46" i="1"/>
  <c r="E47" i="1"/>
  <c r="G47" i="1"/>
  <c r="I47" i="1"/>
  <c r="F48" i="1"/>
  <c r="J48" i="1"/>
  <c r="M48" i="1"/>
  <c r="E49" i="1"/>
  <c r="G49" i="1"/>
  <c r="I49" i="1"/>
  <c r="F50" i="1"/>
  <c r="H50" i="1"/>
  <c r="J50" i="1"/>
  <c r="M50" i="1"/>
  <c r="E51" i="1"/>
  <c r="G51" i="1"/>
  <c r="I51" i="1"/>
  <c r="F52" i="1"/>
  <c r="H52" i="1"/>
  <c r="J52" i="1"/>
  <c r="M52" i="1"/>
  <c r="E53" i="1"/>
  <c r="G53" i="1"/>
  <c r="I53" i="1"/>
  <c r="F54" i="1"/>
  <c r="H54" i="1"/>
  <c r="J54" i="1"/>
  <c r="M54" i="1"/>
  <c r="E55" i="1"/>
  <c r="G55" i="1"/>
  <c r="I55" i="1"/>
  <c r="F56" i="1"/>
  <c r="H56" i="1"/>
  <c r="J56" i="1"/>
  <c r="M56" i="1"/>
  <c r="E57" i="1"/>
  <c r="G57" i="1"/>
  <c r="I57" i="1"/>
  <c r="F58" i="1"/>
  <c r="H58" i="1"/>
  <c r="J58" i="1"/>
  <c r="M58" i="1"/>
  <c r="E59" i="1"/>
  <c r="G59" i="1"/>
  <c r="I59" i="1"/>
  <c r="F60" i="1"/>
  <c r="H60" i="1"/>
  <c r="J60" i="1"/>
  <c r="M60" i="1"/>
  <c r="E61" i="1"/>
  <c r="G61" i="1"/>
  <c r="I61" i="1"/>
  <c r="F62" i="1"/>
  <c r="H62" i="1"/>
  <c r="J62" i="1"/>
  <c r="M62" i="1"/>
  <c r="E63" i="1"/>
  <c r="G63" i="1"/>
  <c r="I63" i="1"/>
  <c r="F64" i="1"/>
  <c r="H64" i="1"/>
  <c r="J64" i="1"/>
  <c r="M64" i="1"/>
  <c r="E65" i="1"/>
  <c r="G65" i="1"/>
  <c r="I65" i="1"/>
  <c r="F66" i="1"/>
  <c r="H66" i="1"/>
  <c r="J66" i="1"/>
  <c r="M66" i="1"/>
  <c r="E67" i="1"/>
  <c r="G67" i="1"/>
  <c r="I67" i="1"/>
  <c r="F68" i="1"/>
  <c r="H68" i="1"/>
  <c r="J68" i="1"/>
  <c r="M68" i="1"/>
  <c r="E69" i="1"/>
  <c r="G69" i="1"/>
  <c r="I69" i="1"/>
  <c r="F70" i="1"/>
  <c r="H70" i="1"/>
  <c r="J70" i="1"/>
  <c r="M70" i="1"/>
  <c r="E71" i="1"/>
  <c r="G71" i="1"/>
  <c r="I71" i="1"/>
  <c r="F72" i="1"/>
  <c r="H72" i="1"/>
  <c r="J72" i="1"/>
  <c r="M72" i="1"/>
  <c r="E73" i="1"/>
  <c r="G73" i="1"/>
  <c r="I73" i="1"/>
  <c r="F74" i="1"/>
  <c r="H74" i="1"/>
  <c r="J74" i="1"/>
  <c r="M74" i="1"/>
  <c r="E75" i="1"/>
  <c r="G75" i="1"/>
  <c r="I75" i="1"/>
  <c r="F76" i="1"/>
  <c r="H76" i="1"/>
  <c r="J76" i="1"/>
  <c r="M76" i="1"/>
  <c r="E77" i="1"/>
  <c r="G77" i="1"/>
  <c r="I77" i="1"/>
  <c r="F78" i="1"/>
  <c r="H78" i="1"/>
  <c r="J78" i="1"/>
  <c r="M78" i="1"/>
  <c r="E79" i="1"/>
  <c r="G79" i="1"/>
  <c r="I79" i="1"/>
  <c r="F80" i="1"/>
  <c r="H80" i="1"/>
  <c r="J80" i="1"/>
  <c r="M80" i="1"/>
  <c r="E81" i="1"/>
  <c r="G81" i="1"/>
  <c r="I81" i="1"/>
  <c r="F82" i="1"/>
  <c r="H82" i="1"/>
  <c r="J82" i="1"/>
  <c r="M82" i="1"/>
  <c r="E83" i="1"/>
  <c r="G83" i="1"/>
  <c r="I83" i="1"/>
  <c r="F84" i="1"/>
  <c r="H84" i="1"/>
  <c r="J84" i="1"/>
  <c r="M84" i="1"/>
  <c r="E85" i="1"/>
  <c r="G85" i="1"/>
  <c r="I85" i="1"/>
  <c r="F86" i="1"/>
  <c r="J86" i="1"/>
  <c r="M86" i="1"/>
  <c r="E87" i="1"/>
  <c r="G87" i="1"/>
  <c r="I87" i="1"/>
  <c r="F88" i="1"/>
  <c r="H88" i="1"/>
  <c r="J88" i="1"/>
  <c r="M88" i="1"/>
  <c r="E89" i="1"/>
  <c r="G89" i="1"/>
  <c r="I89" i="1"/>
  <c r="F90" i="1"/>
  <c r="H90" i="1"/>
  <c r="J90" i="1"/>
  <c r="M90" i="1"/>
  <c r="E91" i="1"/>
  <c r="G91" i="1"/>
  <c r="I91" i="1"/>
  <c r="F92" i="1"/>
  <c r="H92" i="1"/>
  <c r="J92" i="1"/>
  <c r="M92" i="1"/>
  <c r="E93" i="1"/>
  <c r="G93" i="1"/>
  <c r="I93" i="1"/>
  <c r="F94" i="1"/>
  <c r="H94" i="1"/>
  <c r="J94" i="1"/>
  <c r="M94" i="1"/>
  <c r="E95" i="1"/>
  <c r="G95" i="1"/>
  <c r="I95" i="1"/>
  <c r="F96" i="1"/>
  <c r="H96" i="1"/>
  <c r="J96" i="1"/>
  <c r="M96" i="1"/>
  <c r="E97" i="1"/>
  <c r="G97" i="1"/>
  <c r="I97" i="1"/>
  <c r="F98" i="1"/>
  <c r="H98" i="1"/>
  <c r="J98" i="1"/>
  <c r="M98" i="1"/>
  <c r="E99" i="1"/>
  <c r="G99" i="1"/>
  <c r="I99" i="1"/>
  <c r="F100" i="1"/>
  <c r="H100" i="1"/>
  <c r="J100" i="1"/>
  <c r="M100" i="1"/>
  <c r="E101" i="1"/>
  <c r="G101" i="1"/>
  <c r="I101" i="1"/>
  <c r="F102" i="1"/>
  <c r="H102" i="1"/>
  <c r="J102" i="1"/>
  <c r="M102" i="1"/>
  <c r="E103" i="1"/>
  <c r="G103" i="1"/>
  <c r="I103" i="1"/>
  <c r="F104" i="1"/>
  <c r="H104" i="1"/>
  <c r="J104" i="1"/>
  <c r="M104" i="1"/>
  <c r="E105" i="1"/>
  <c r="G105" i="1"/>
  <c r="I105" i="1"/>
  <c r="F106" i="1"/>
  <c r="H106" i="1"/>
  <c r="J106" i="1"/>
  <c r="M106" i="1"/>
  <c r="E107" i="1"/>
  <c r="G107" i="1"/>
  <c r="I107" i="1"/>
  <c r="F108" i="1"/>
  <c r="H108" i="1"/>
  <c r="J108" i="1"/>
  <c r="M108" i="1"/>
  <c r="E109" i="1"/>
  <c r="G109" i="1"/>
  <c r="I109" i="1"/>
  <c r="F110" i="1"/>
  <c r="H110" i="1"/>
  <c r="J110" i="1"/>
  <c r="M110" i="1"/>
  <c r="G111" i="1"/>
  <c r="I111" i="1"/>
  <c r="F112" i="1"/>
  <c r="H112" i="1"/>
  <c r="J112" i="1"/>
  <c r="M112" i="1"/>
  <c r="E113" i="1"/>
  <c r="G113" i="1"/>
  <c r="I113" i="1"/>
  <c r="F114" i="1"/>
  <c r="H114" i="1"/>
  <c r="J114" i="1"/>
  <c r="M114" i="1"/>
  <c r="E115" i="1"/>
  <c r="G115" i="1"/>
  <c r="I115" i="1"/>
  <c r="F116" i="1"/>
  <c r="H116" i="1"/>
  <c r="J116" i="1"/>
  <c r="M116" i="1"/>
  <c r="G117" i="1"/>
  <c r="F118" i="1"/>
  <c r="H118" i="1"/>
  <c r="J118" i="1"/>
  <c r="M118" i="1"/>
  <c r="E119" i="1"/>
  <c r="G119" i="1"/>
  <c r="I119" i="1"/>
  <c r="F120" i="1"/>
  <c r="H120" i="1"/>
  <c r="J120" i="1"/>
  <c r="M120" i="1"/>
  <c r="E121" i="1"/>
  <c r="G121" i="1"/>
  <c r="I121" i="1"/>
  <c r="F122" i="1"/>
  <c r="H122" i="1"/>
  <c r="J122" i="1"/>
  <c r="M122" i="1"/>
  <c r="E123" i="1"/>
  <c r="G123" i="1"/>
  <c r="I123" i="1"/>
  <c r="F124" i="1"/>
  <c r="H124" i="1"/>
  <c r="J124" i="1"/>
  <c r="M124" i="1"/>
  <c r="E125" i="1"/>
  <c r="G125" i="1"/>
  <c r="I125" i="1"/>
  <c r="F126" i="1"/>
  <c r="H126" i="1"/>
  <c r="J126" i="1"/>
  <c r="M126" i="1"/>
  <c r="E127" i="1"/>
  <c r="G127" i="1"/>
  <c r="I127" i="1"/>
  <c r="F128" i="1"/>
  <c r="H128" i="1"/>
  <c r="J128" i="1"/>
  <c r="M128" i="1"/>
  <c r="E129" i="1"/>
  <c r="G129" i="1"/>
  <c r="I129" i="1"/>
  <c r="F130" i="1"/>
  <c r="H130" i="1"/>
  <c r="J130" i="1"/>
  <c r="M130" i="1"/>
  <c r="E131" i="1"/>
  <c r="G131" i="1"/>
  <c r="I131" i="1"/>
  <c r="F132" i="1"/>
  <c r="H132" i="1"/>
  <c r="J132" i="1"/>
  <c r="M132" i="1"/>
  <c r="E133" i="1"/>
  <c r="G133" i="1"/>
  <c r="I133" i="1"/>
  <c r="F134" i="1"/>
  <c r="H134" i="1"/>
  <c r="J134" i="1"/>
  <c r="M134" i="1"/>
  <c r="E135" i="1"/>
  <c r="G135" i="1"/>
  <c r="I135" i="1"/>
  <c r="F136" i="1"/>
  <c r="H136" i="1"/>
  <c r="J136" i="1"/>
  <c r="M136" i="1"/>
  <c r="E137" i="1"/>
  <c r="G137" i="1"/>
  <c r="I137" i="1"/>
  <c r="F138" i="1"/>
  <c r="H138" i="1"/>
  <c r="J138" i="1"/>
  <c r="M138" i="1"/>
  <c r="E139" i="1"/>
  <c r="G139" i="1"/>
  <c r="I139" i="1"/>
  <c r="F140" i="1"/>
  <c r="H140" i="1"/>
  <c r="J140" i="1"/>
  <c r="M140" i="1"/>
  <c r="E141" i="1"/>
  <c r="G141" i="1"/>
  <c r="I141" i="1"/>
  <c r="F142" i="1"/>
  <c r="H142" i="1"/>
  <c r="J142" i="1"/>
  <c r="M142" i="1"/>
  <c r="E143" i="1"/>
  <c r="G143" i="1"/>
  <c r="I143" i="1"/>
  <c r="F144" i="1"/>
  <c r="H144" i="1"/>
  <c r="J144" i="1"/>
  <c r="M144" i="1"/>
  <c r="E145" i="1"/>
  <c r="G145" i="1"/>
  <c r="I145" i="1"/>
  <c r="F146" i="1"/>
  <c r="H146" i="1"/>
  <c r="J146" i="1"/>
  <c r="M146" i="1"/>
  <c r="E147" i="1"/>
  <c r="G147" i="1"/>
  <c r="I147" i="1"/>
  <c r="F148" i="1"/>
  <c r="H148" i="1"/>
  <c r="J148" i="1"/>
  <c r="M148" i="1"/>
  <c r="E149" i="1"/>
  <c r="G149" i="1"/>
  <c r="I149" i="1"/>
  <c r="F150" i="1"/>
  <c r="H150" i="1"/>
  <c r="J150" i="1"/>
  <c r="M150" i="1"/>
  <c r="E151" i="1"/>
  <c r="G151" i="1"/>
  <c r="I151" i="1"/>
  <c r="F152" i="1"/>
  <c r="H152" i="1"/>
  <c r="J152" i="1"/>
  <c r="M152" i="1"/>
  <c r="E153" i="1"/>
  <c r="G153" i="1"/>
  <c r="I153" i="1"/>
  <c r="F154" i="1"/>
  <c r="H154" i="1"/>
  <c r="J154" i="1"/>
  <c r="M154" i="1"/>
  <c r="E155" i="1"/>
  <c r="G155" i="1"/>
  <c r="I155" i="1"/>
  <c r="F156" i="1"/>
  <c r="H156" i="1"/>
  <c r="J156" i="1"/>
  <c r="M156" i="1"/>
  <c r="E157" i="1"/>
  <c r="G157" i="1"/>
  <c r="I157" i="1"/>
  <c r="F158" i="1"/>
  <c r="H158" i="1"/>
  <c r="J158" i="1"/>
  <c r="M158" i="1"/>
  <c r="E159" i="1"/>
  <c r="G159" i="1"/>
  <c r="I159" i="1"/>
  <c r="F160" i="1"/>
  <c r="H160" i="1"/>
  <c r="J160" i="1"/>
  <c r="M160" i="1"/>
  <c r="E161" i="1"/>
  <c r="G161" i="1"/>
  <c r="I161" i="1"/>
  <c r="F162" i="1"/>
  <c r="H162" i="1"/>
  <c r="J162" i="1"/>
  <c r="M162" i="1"/>
  <c r="E163" i="1"/>
  <c r="G163" i="1"/>
  <c r="I163" i="1"/>
  <c r="F164" i="1"/>
  <c r="H164" i="1"/>
  <c r="J164" i="1"/>
  <c r="M164" i="1"/>
  <c r="E165" i="1"/>
  <c r="G165" i="1"/>
  <c r="I165" i="1"/>
  <c r="F166" i="1"/>
  <c r="H166" i="1"/>
  <c r="J166" i="1"/>
  <c r="M166" i="1"/>
  <c r="E167" i="1"/>
  <c r="G167" i="1"/>
  <c r="I167" i="1"/>
  <c r="F168" i="1"/>
  <c r="H168" i="1"/>
  <c r="J168" i="1"/>
  <c r="M168" i="1"/>
  <c r="E169" i="1"/>
  <c r="G169" i="1"/>
  <c r="I169" i="1"/>
  <c r="F170" i="1"/>
  <c r="H170" i="1"/>
  <c r="J170" i="1"/>
  <c r="M170" i="1"/>
  <c r="E171" i="1"/>
  <c r="G171" i="1"/>
  <c r="I171" i="1"/>
  <c r="F172" i="1"/>
  <c r="H172" i="1"/>
  <c r="J172" i="1"/>
  <c r="M172" i="1"/>
  <c r="E173" i="1"/>
  <c r="G173" i="1"/>
  <c r="I173" i="1"/>
  <c r="F174" i="1"/>
  <c r="H174" i="1"/>
  <c r="J174" i="1"/>
  <c r="M174" i="1"/>
  <c r="E175" i="1"/>
  <c r="G175" i="1"/>
  <c r="I175" i="1"/>
  <c r="F176" i="1"/>
  <c r="H176" i="1"/>
  <c r="J176" i="1"/>
  <c r="M176" i="1"/>
  <c r="E177" i="1"/>
  <c r="G177" i="1"/>
  <c r="I177" i="1"/>
  <c r="F178" i="1"/>
  <c r="H178" i="1"/>
  <c r="J178" i="1"/>
  <c r="M178" i="1"/>
  <c r="E179" i="1"/>
  <c r="G179" i="1"/>
  <c r="I179" i="1"/>
  <c r="F180" i="1"/>
  <c r="H180" i="1"/>
  <c r="J180" i="1"/>
  <c r="M180" i="1"/>
  <c r="E181" i="1"/>
  <c r="G181" i="1"/>
  <c r="I181" i="1"/>
  <c r="F182" i="1"/>
  <c r="H182" i="1"/>
  <c r="J182" i="1"/>
  <c r="M182" i="1"/>
  <c r="E183" i="1"/>
  <c r="G183" i="1"/>
  <c r="I183" i="1"/>
  <c r="F184" i="1"/>
  <c r="H184" i="1"/>
  <c r="J184" i="1"/>
  <c r="M184" i="1"/>
  <c r="E185" i="1"/>
  <c r="G185" i="1"/>
  <c r="I185" i="1"/>
  <c r="F186" i="1"/>
  <c r="H186" i="1"/>
  <c r="J186" i="1"/>
  <c r="M186" i="1"/>
  <c r="E187" i="1"/>
  <c r="G187" i="1"/>
  <c r="I187" i="1"/>
  <c r="F188" i="1"/>
  <c r="H188" i="1"/>
  <c r="J188" i="1"/>
  <c r="M188" i="1"/>
  <c r="E189" i="1"/>
  <c r="G189" i="1"/>
  <c r="I189" i="1"/>
  <c r="F190" i="1"/>
  <c r="H190" i="1"/>
  <c r="J190" i="1"/>
  <c r="M190" i="1"/>
  <c r="E191" i="1"/>
  <c r="G191" i="1"/>
  <c r="I191" i="1"/>
  <c r="F192" i="1"/>
  <c r="H192" i="1"/>
  <c r="J192" i="1"/>
  <c r="M192" i="1"/>
  <c r="E193" i="1"/>
  <c r="G193" i="1"/>
  <c r="I193" i="1"/>
  <c r="F194" i="1"/>
  <c r="H194" i="1"/>
  <c r="J194" i="1"/>
  <c r="M194" i="1"/>
  <c r="E195" i="1"/>
  <c r="G195" i="1"/>
  <c r="I195" i="1"/>
  <c r="F196" i="1"/>
  <c r="H196" i="1"/>
  <c r="J196" i="1"/>
  <c r="M196" i="1"/>
  <c r="E197" i="1"/>
  <c r="G197" i="1"/>
  <c r="I197" i="1"/>
  <c r="F198" i="1"/>
  <c r="H198" i="1"/>
  <c r="J198" i="1"/>
  <c r="M198" i="1"/>
  <c r="E199" i="1"/>
  <c r="G199" i="1"/>
  <c r="I199" i="1"/>
  <c r="F200" i="1"/>
  <c r="H200" i="1"/>
  <c r="J200" i="1"/>
  <c r="M200" i="1"/>
  <c r="E201" i="1"/>
  <c r="G201" i="1"/>
  <c r="I201" i="1"/>
  <c r="F202" i="1"/>
  <c r="H202" i="1"/>
  <c r="J202" i="1"/>
  <c r="M202" i="1"/>
  <c r="E203" i="1"/>
  <c r="G203" i="1"/>
  <c r="I203" i="1"/>
  <c r="F204" i="1"/>
  <c r="H204" i="1"/>
  <c r="J204" i="1"/>
  <c r="M204" i="1"/>
  <c r="E205" i="1"/>
  <c r="G205" i="1"/>
  <c r="I205" i="1"/>
  <c r="F206" i="1"/>
  <c r="H206" i="1"/>
  <c r="J206" i="1"/>
  <c r="M206" i="1"/>
  <c r="E207" i="1"/>
  <c r="G207" i="1"/>
  <c r="I207" i="1"/>
  <c r="F208" i="1"/>
  <c r="H208" i="1"/>
  <c r="J208" i="1"/>
  <c r="M208" i="1"/>
  <c r="E209" i="1"/>
  <c r="G209" i="1"/>
  <c r="I209" i="1"/>
  <c r="F210" i="1"/>
  <c r="H210" i="1"/>
  <c r="J210" i="1"/>
  <c r="M210" i="1"/>
  <c r="E211" i="1"/>
  <c r="G211" i="1"/>
  <c r="I211" i="1"/>
  <c r="F212" i="1"/>
  <c r="H212" i="1"/>
  <c r="J212" i="1"/>
  <c r="M212" i="1"/>
  <c r="E213" i="1"/>
  <c r="G213" i="1"/>
  <c r="I213" i="1"/>
  <c r="F214" i="1"/>
  <c r="H214" i="1"/>
  <c r="J214" i="1"/>
  <c r="M214" i="1"/>
  <c r="E215" i="1"/>
  <c r="G215" i="1"/>
  <c r="I215" i="1"/>
  <c r="F216" i="1"/>
  <c r="H216" i="1"/>
  <c r="J216" i="1"/>
  <c r="M216" i="1"/>
  <c r="E217" i="1"/>
  <c r="G217" i="1"/>
  <c r="I217" i="1"/>
  <c r="F218" i="1"/>
  <c r="H218" i="1"/>
  <c r="J218" i="1"/>
  <c r="M218" i="1"/>
  <c r="E219" i="1"/>
  <c r="G219" i="1"/>
  <c r="I219" i="1"/>
  <c r="F220" i="1"/>
  <c r="H220" i="1"/>
  <c r="J220" i="1"/>
  <c r="M220" i="1"/>
  <c r="E221" i="1"/>
  <c r="G221" i="1"/>
  <c r="I221" i="1"/>
  <c r="F222" i="1"/>
  <c r="H222" i="1"/>
  <c r="J222" i="1"/>
  <c r="M222" i="1"/>
  <c r="E223" i="1"/>
  <c r="G223" i="1"/>
  <c r="I223" i="1"/>
  <c r="F224" i="1"/>
  <c r="H224" i="1"/>
  <c r="J224" i="1"/>
  <c r="M224" i="1"/>
  <c r="E225" i="1"/>
  <c r="G225" i="1"/>
  <c r="I225" i="1"/>
  <c r="F226" i="1"/>
  <c r="H226" i="1"/>
  <c r="J226" i="1"/>
  <c r="M226" i="1"/>
  <c r="E227" i="1"/>
  <c r="G227" i="1"/>
  <c r="I227" i="1"/>
  <c r="F228" i="1"/>
  <c r="H228" i="1"/>
  <c r="J228" i="1"/>
  <c r="M228" i="1"/>
  <c r="E229" i="1"/>
  <c r="G229" i="1"/>
  <c r="I229" i="1"/>
  <c r="F230" i="1"/>
  <c r="H230" i="1"/>
  <c r="J230" i="1"/>
  <c r="M230" i="1"/>
  <c r="E231" i="1"/>
  <c r="G231" i="1"/>
  <c r="I231" i="1"/>
  <c r="F232" i="1"/>
  <c r="H232" i="1"/>
  <c r="J232" i="1"/>
  <c r="M232" i="1"/>
  <c r="E233" i="1"/>
  <c r="G233" i="1"/>
  <c r="I233" i="1"/>
  <c r="F234" i="1"/>
  <c r="H234" i="1"/>
  <c r="J234" i="1"/>
  <c r="M234" i="1"/>
  <c r="E235" i="1"/>
  <c r="G235" i="1"/>
  <c r="I235" i="1"/>
  <c r="F236" i="1"/>
  <c r="H236" i="1"/>
  <c r="J236" i="1"/>
  <c r="M236" i="1"/>
  <c r="E237" i="1"/>
  <c r="G237" i="1"/>
  <c r="I237" i="1"/>
  <c r="F238" i="1"/>
  <c r="H238" i="1"/>
  <c r="J238" i="1"/>
  <c r="M238" i="1"/>
  <c r="E239" i="1"/>
  <c r="G239" i="1"/>
  <c r="I239" i="1"/>
  <c r="F240" i="1"/>
  <c r="H240" i="1"/>
  <c r="J240" i="1"/>
  <c r="M240" i="1"/>
  <c r="E241" i="1"/>
  <c r="G241" i="1"/>
  <c r="I241" i="1"/>
  <c r="F242" i="1"/>
  <c r="H242" i="1"/>
  <c r="J242" i="1"/>
  <c r="M242" i="1"/>
  <c r="E243" i="1"/>
  <c r="G243" i="1"/>
  <c r="I243" i="1"/>
  <c r="F244" i="1"/>
  <c r="H244" i="1"/>
  <c r="J244" i="1"/>
  <c r="M244" i="1"/>
  <c r="E245" i="1"/>
  <c r="G245" i="1"/>
  <c r="I245" i="1"/>
  <c r="F246" i="1"/>
  <c r="H246" i="1"/>
  <c r="J246" i="1"/>
  <c r="M246" i="1"/>
  <c r="E247" i="1"/>
  <c r="G247" i="1"/>
  <c r="I247" i="1"/>
  <c r="F248" i="1"/>
  <c r="H248" i="1"/>
  <c r="J248" i="1"/>
  <c r="M248" i="1"/>
  <c r="E249" i="1"/>
  <c r="G249" i="1"/>
  <c r="I249" i="1"/>
  <c r="F250" i="1"/>
  <c r="H250" i="1"/>
  <c r="J250" i="1"/>
  <c r="M250" i="1"/>
  <c r="E251" i="1"/>
  <c r="G251" i="1"/>
  <c r="I251" i="1"/>
  <c r="F252" i="1"/>
  <c r="H252" i="1"/>
  <c r="J252" i="1"/>
  <c r="M252" i="1"/>
  <c r="E253" i="1"/>
  <c r="G253" i="1"/>
  <c r="I253" i="1"/>
  <c r="F254" i="1"/>
  <c r="H254" i="1"/>
  <c r="J254" i="1"/>
  <c r="M254" i="1"/>
  <c r="E255" i="1"/>
  <c r="G255" i="1"/>
  <c r="I255" i="1"/>
  <c r="F256" i="1"/>
  <c r="H256" i="1"/>
  <c r="J256" i="1"/>
  <c r="M256" i="1"/>
  <c r="E257" i="1"/>
  <c r="G257" i="1"/>
  <c r="I257" i="1"/>
  <c r="F258" i="1"/>
  <c r="H258" i="1"/>
  <c r="J258" i="1"/>
  <c r="M258" i="1"/>
  <c r="E259" i="1"/>
  <c r="G259" i="1"/>
  <c r="I259" i="1"/>
  <c r="F260" i="1"/>
  <c r="H260" i="1"/>
  <c r="J260" i="1"/>
  <c r="M260" i="1"/>
  <c r="E261" i="1"/>
  <c r="G261" i="1"/>
  <c r="I261" i="1"/>
  <c r="F262" i="1"/>
  <c r="H262" i="1"/>
  <c r="J262" i="1"/>
  <c r="M262" i="1"/>
  <c r="E263" i="1"/>
  <c r="G263" i="1"/>
  <c r="I263" i="1"/>
  <c r="F264" i="1"/>
  <c r="H264" i="1"/>
  <c r="J264" i="1"/>
  <c r="M264" i="1"/>
  <c r="E265" i="1"/>
  <c r="G265" i="1"/>
  <c r="I265" i="1"/>
  <c r="F266" i="1"/>
  <c r="H266" i="1"/>
  <c r="J266" i="1"/>
  <c r="E267" i="1"/>
  <c r="G267" i="1"/>
  <c r="I267" i="1"/>
  <c r="F268" i="1"/>
  <c r="H268" i="1"/>
  <c r="J268" i="1"/>
  <c r="M268" i="1"/>
  <c r="E269" i="1"/>
  <c r="G269" i="1"/>
  <c r="I269" i="1"/>
  <c r="F270" i="1"/>
  <c r="H270" i="1"/>
  <c r="J270" i="1"/>
  <c r="M270" i="1"/>
  <c r="E271" i="1"/>
  <c r="G271" i="1"/>
  <c r="I271" i="1"/>
  <c r="F272" i="1"/>
  <c r="H272" i="1"/>
  <c r="J272" i="1"/>
  <c r="M272" i="1"/>
  <c r="E273" i="1"/>
  <c r="G273" i="1"/>
  <c r="I273" i="1"/>
  <c r="F274" i="1"/>
  <c r="H274" i="1"/>
  <c r="J274" i="1"/>
  <c r="M274" i="1"/>
  <c r="E275" i="1"/>
  <c r="G275" i="1"/>
  <c r="I275" i="1"/>
  <c r="F276" i="1"/>
  <c r="H276" i="1"/>
  <c r="J276" i="1"/>
  <c r="M276" i="1"/>
  <c r="E277" i="1"/>
  <c r="G277" i="1"/>
  <c r="I277" i="1"/>
  <c r="F278" i="1"/>
  <c r="H278" i="1"/>
  <c r="J278" i="1"/>
  <c r="M278" i="1"/>
  <c r="E279" i="1"/>
  <c r="G279" i="1"/>
  <c r="I279" i="1"/>
  <c r="F280" i="1"/>
  <c r="H280" i="1"/>
  <c r="J280" i="1"/>
  <c r="M280" i="1"/>
  <c r="E281" i="1"/>
  <c r="G281" i="1"/>
  <c r="I281" i="1"/>
  <c r="F282" i="1"/>
  <c r="H282" i="1"/>
  <c r="J282" i="1"/>
  <c r="M282" i="1"/>
  <c r="E283" i="1"/>
  <c r="G283" i="1"/>
  <c r="I283" i="1"/>
  <c r="F284" i="1"/>
  <c r="H284" i="1"/>
  <c r="J284" i="1"/>
  <c r="M284" i="1"/>
  <c r="E285" i="1"/>
  <c r="G285" i="1"/>
  <c r="I285" i="1"/>
  <c r="F286" i="1"/>
  <c r="H286" i="1"/>
  <c r="J286" i="1"/>
  <c r="M286" i="1"/>
  <c r="E287" i="1"/>
  <c r="G287" i="1"/>
  <c r="I287" i="1"/>
  <c r="F288" i="1"/>
  <c r="H288" i="1"/>
  <c r="J288" i="1"/>
  <c r="M288" i="1"/>
  <c r="E289" i="1"/>
  <c r="G289" i="1"/>
  <c r="I289" i="1"/>
  <c r="F290" i="1"/>
  <c r="H290" i="1"/>
  <c r="J290" i="1"/>
  <c r="M290" i="1"/>
  <c r="E291" i="1"/>
  <c r="G291" i="1"/>
  <c r="I291" i="1"/>
  <c r="F292" i="1"/>
  <c r="H292" i="1"/>
  <c r="J292" i="1"/>
  <c r="M292" i="1"/>
  <c r="E293" i="1"/>
  <c r="G293" i="1"/>
  <c r="I293" i="1"/>
  <c r="F294" i="1"/>
  <c r="H294" i="1"/>
  <c r="J294" i="1"/>
  <c r="M294" i="1"/>
  <c r="E295" i="1"/>
  <c r="G295" i="1"/>
  <c r="I295" i="1"/>
  <c r="F296" i="1"/>
  <c r="H296" i="1"/>
  <c r="J296" i="1"/>
  <c r="M296" i="1"/>
  <c r="E297" i="1"/>
  <c r="G297" i="1"/>
  <c r="I297" i="1"/>
  <c r="F298" i="1"/>
  <c r="H298" i="1"/>
  <c r="J298" i="1"/>
  <c r="M298" i="1"/>
  <c r="E299" i="1"/>
  <c r="G299" i="1"/>
  <c r="I299" i="1"/>
  <c r="F300" i="1"/>
  <c r="H300" i="1"/>
  <c r="J300" i="1"/>
  <c r="M300" i="1"/>
  <c r="E301" i="1"/>
  <c r="G301" i="1"/>
  <c r="I301" i="1"/>
  <c r="F302" i="1"/>
  <c r="H302" i="1"/>
  <c r="J302" i="1"/>
  <c r="M302" i="1"/>
  <c r="E303" i="1"/>
  <c r="G303" i="1"/>
  <c r="I303" i="1"/>
  <c r="F304" i="1"/>
  <c r="H304" i="1"/>
  <c r="J304" i="1"/>
  <c r="M304" i="1"/>
  <c r="E305" i="1"/>
  <c r="G305" i="1"/>
  <c r="I305" i="1"/>
  <c r="F306" i="1"/>
  <c r="H306" i="1"/>
  <c r="J306" i="1"/>
  <c r="M306" i="1"/>
  <c r="E307" i="1"/>
  <c r="G307" i="1"/>
  <c r="I307" i="1"/>
  <c r="F308" i="1"/>
  <c r="H308" i="1"/>
  <c r="J308" i="1"/>
  <c r="M308" i="1"/>
  <c r="E309" i="1"/>
  <c r="G309" i="1"/>
  <c r="I309" i="1"/>
  <c r="F310" i="1"/>
  <c r="H310" i="1"/>
  <c r="J310" i="1"/>
  <c r="M310" i="1"/>
  <c r="E311" i="1"/>
  <c r="G311" i="1"/>
  <c r="I311" i="1"/>
  <c r="F312" i="1"/>
  <c r="H312" i="1"/>
  <c r="J312" i="1"/>
  <c r="M312" i="1"/>
  <c r="E313" i="1"/>
  <c r="G313" i="1"/>
  <c r="I313" i="1"/>
  <c r="F314" i="1"/>
  <c r="H314" i="1"/>
  <c r="J314" i="1"/>
  <c r="M314" i="1"/>
  <c r="E315" i="1"/>
  <c r="G315" i="1"/>
  <c r="I315" i="1"/>
  <c r="F316" i="1"/>
  <c r="H316" i="1"/>
  <c r="J316" i="1"/>
  <c r="M316" i="1"/>
  <c r="E317" i="1"/>
  <c r="G317" i="1"/>
  <c r="I317" i="1"/>
  <c r="F318" i="1"/>
  <c r="H318" i="1"/>
  <c r="J318" i="1"/>
  <c r="M318" i="1"/>
  <c r="E319" i="1"/>
  <c r="G319" i="1"/>
  <c r="I319" i="1"/>
  <c r="F320" i="1"/>
  <c r="H320" i="1"/>
  <c r="J320" i="1"/>
  <c r="M320" i="1"/>
  <c r="E321" i="1"/>
  <c r="G321" i="1"/>
  <c r="I321" i="1"/>
  <c r="F322" i="1"/>
  <c r="H322" i="1"/>
  <c r="J322" i="1"/>
  <c r="M322" i="1"/>
  <c r="E323" i="1"/>
  <c r="G323" i="1"/>
  <c r="I323" i="1"/>
  <c r="F324" i="1"/>
  <c r="H324" i="1"/>
  <c r="J324" i="1"/>
  <c r="M324" i="1"/>
  <c r="E325" i="1"/>
  <c r="G325" i="1"/>
  <c r="I325" i="1"/>
  <c r="F326" i="1"/>
  <c r="H326" i="1"/>
  <c r="J326" i="1"/>
  <c r="M326" i="1"/>
  <c r="E327" i="1"/>
  <c r="G327" i="1"/>
  <c r="I327" i="1"/>
  <c r="F328" i="1"/>
  <c r="H328" i="1"/>
  <c r="J328" i="1"/>
  <c r="M328" i="1"/>
  <c r="E329" i="1"/>
  <c r="G329" i="1"/>
  <c r="I329" i="1"/>
  <c r="F330" i="1"/>
  <c r="H330" i="1"/>
  <c r="J330" i="1"/>
  <c r="M330" i="1"/>
  <c r="E331" i="1"/>
  <c r="G331" i="1"/>
  <c r="I331" i="1"/>
  <c r="F332" i="1"/>
  <c r="H332" i="1"/>
  <c r="J332" i="1"/>
  <c r="M332" i="1"/>
  <c r="E333" i="1"/>
  <c r="G333" i="1"/>
  <c r="I333" i="1"/>
  <c r="F334" i="1"/>
  <c r="H334" i="1"/>
  <c r="J334" i="1"/>
  <c r="M334" i="1"/>
  <c r="E335" i="1"/>
  <c r="G335" i="1"/>
  <c r="I335" i="1"/>
  <c r="F336" i="1"/>
  <c r="H336" i="1"/>
  <c r="J336" i="1"/>
  <c r="M336" i="1"/>
  <c r="E337" i="1"/>
  <c r="G337" i="1"/>
  <c r="I337" i="1"/>
  <c r="F338" i="1"/>
  <c r="H338" i="1"/>
  <c r="J338" i="1"/>
  <c r="M338" i="1"/>
  <c r="E339" i="1"/>
  <c r="G339" i="1"/>
  <c r="I339" i="1"/>
  <c r="F340" i="1"/>
  <c r="H340" i="1"/>
  <c r="J340" i="1"/>
  <c r="M340" i="1"/>
  <c r="E341" i="1"/>
  <c r="G341" i="1"/>
  <c r="I341" i="1"/>
  <c r="F342" i="1"/>
  <c r="H342" i="1"/>
  <c r="J342" i="1"/>
  <c r="M342" i="1"/>
  <c r="E343" i="1"/>
  <c r="G343" i="1"/>
  <c r="I343" i="1"/>
  <c r="F344" i="1"/>
  <c r="H344" i="1"/>
  <c r="J344" i="1"/>
  <c r="M344" i="1"/>
  <c r="E345" i="1"/>
  <c r="G345" i="1"/>
  <c r="I345" i="1"/>
  <c r="F346" i="1"/>
  <c r="H346" i="1"/>
  <c r="J346" i="1"/>
  <c r="M346" i="1"/>
  <c r="E347" i="1"/>
  <c r="G347" i="1"/>
  <c r="I347" i="1"/>
  <c r="F348" i="1"/>
  <c r="H348" i="1"/>
  <c r="J348" i="1"/>
  <c r="M348" i="1"/>
  <c r="E349" i="1"/>
  <c r="G349" i="1"/>
  <c r="I349" i="1"/>
  <c r="F350" i="1"/>
  <c r="H350" i="1"/>
  <c r="J350" i="1"/>
  <c r="M350" i="1"/>
  <c r="E351" i="1"/>
  <c r="G351" i="1"/>
  <c r="I351" i="1"/>
  <c r="F352" i="1"/>
  <c r="H352" i="1"/>
  <c r="J352" i="1"/>
  <c r="M352" i="1"/>
  <c r="E353" i="1"/>
  <c r="G353" i="1"/>
  <c r="I353" i="1"/>
  <c r="F354" i="1"/>
  <c r="H354" i="1"/>
  <c r="J354" i="1"/>
  <c r="M354" i="1"/>
  <c r="E355" i="1"/>
  <c r="G355" i="1"/>
  <c r="I355" i="1"/>
  <c r="F356" i="1"/>
  <c r="H356" i="1"/>
  <c r="J356" i="1"/>
  <c r="M356" i="1"/>
  <c r="E357" i="1"/>
  <c r="G357" i="1"/>
  <c r="I357" i="1"/>
  <c r="F358" i="1"/>
  <c r="H358" i="1"/>
  <c r="J358" i="1"/>
  <c r="M358" i="1"/>
  <c r="E359" i="1"/>
  <c r="G359" i="1"/>
  <c r="I359" i="1"/>
  <c r="F360" i="1"/>
  <c r="H360" i="1"/>
  <c r="J360" i="1"/>
  <c r="M360" i="1"/>
  <c r="E361" i="1"/>
  <c r="G361" i="1"/>
  <c r="I361" i="1"/>
  <c r="F362" i="1"/>
  <c r="H362" i="1"/>
  <c r="J362" i="1"/>
  <c r="M362" i="1"/>
  <c r="E363" i="1"/>
  <c r="G363" i="1"/>
  <c r="I363" i="1"/>
  <c r="F364" i="1"/>
  <c r="H364" i="1"/>
  <c r="J364" i="1"/>
  <c r="M364" i="1"/>
  <c r="E365" i="1"/>
  <c r="G365" i="1"/>
  <c r="I365" i="1"/>
  <c r="F366" i="1"/>
  <c r="H366" i="1"/>
  <c r="J366" i="1"/>
  <c r="M366" i="1"/>
  <c r="E367" i="1"/>
  <c r="G367" i="1"/>
  <c r="I367" i="1"/>
  <c r="F368" i="1"/>
  <c r="H368" i="1"/>
  <c r="J368" i="1"/>
  <c r="M368" i="1"/>
  <c r="E369" i="1"/>
  <c r="G369" i="1"/>
  <c r="I369" i="1"/>
  <c r="F370" i="1"/>
  <c r="H370" i="1"/>
  <c r="J370" i="1"/>
  <c r="M370" i="1"/>
  <c r="E371" i="1"/>
  <c r="G371" i="1"/>
  <c r="I371" i="1"/>
  <c r="F372" i="1"/>
  <c r="H372" i="1"/>
  <c r="J372" i="1"/>
  <c r="M372" i="1"/>
  <c r="E373" i="1"/>
  <c r="G373" i="1"/>
  <c r="I373" i="1"/>
  <c r="F374" i="1"/>
  <c r="H374" i="1"/>
  <c r="J374" i="1"/>
  <c r="M374" i="1"/>
  <c r="E375" i="1"/>
  <c r="G375" i="1"/>
  <c r="I375" i="1"/>
  <c r="F376" i="1"/>
  <c r="H376" i="1"/>
  <c r="J376" i="1"/>
  <c r="M376" i="1"/>
  <c r="E377" i="1"/>
  <c r="G377" i="1"/>
  <c r="I377" i="1"/>
  <c r="F378" i="1"/>
  <c r="H378" i="1"/>
  <c r="J378" i="1"/>
  <c r="M378" i="1"/>
  <c r="E379" i="1"/>
  <c r="G379" i="1"/>
  <c r="I379" i="1"/>
  <c r="F380" i="1"/>
  <c r="H380" i="1"/>
  <c r="J380" i="1"/>
  <c r="M380" i="1"/>
  <c r="E381" i="1"/>
  <c r="G381" i="1"/>
  <c r="I381" i="1"/>
  <c r="F382" i="1"/>
  <c r="H382" i="1"/>
  <c r="J382" i="1"/>
  <c r="M382" i="1"/>
  <c r="E383" i="1"/>
  <c r="G383" i="1"/>
  <c r="I383" i="1"/>
  <c r="F384" i="1"/>
  <c r="H384" i="1"/>
  <c r="J384" i="1"/>
  <c r="M384" i="1"/>
  <c r="E385" i="1"/>
  <c r="G385" i="1"/>
  <c r="I385" i="1"/>
  <c r="F386" i="1"/>
  <c r="H386" i="1"/>
  <c r="J386" i="1"/>
  <c r="M386" i="1"/>
  <c r="E387" i="1"/>
  <c r="G387" i="1"/>
  <c r="I387" i="1"/>
  <c r="F388" i="1"/>
  <c r="H388" i="1"/>
  <c r="J388" i="1"/>
  <c r="F390" i="1"/>
  <c r="J390" i="1"/>
  <c r="F392" i="1"/>
  <c r="J392" i="1"/>
  <c r="F394" i="1"/>
  <c r="J394" i="1"/>
  <c r="F396" i="1"/>
  <c r="J396" i="1"/>
  <c r="F398" i="1"/>
  <c r="J398" i="1"/>
  <c r="F400" i="1"/>
  <c r="J400" i="1"/>
  <c r="F402" i="1"/>
  <c r="J402" i="1"/>
  <c r="F404" i="1"/>
  <c r="J404" i="1"/>
  <c r="F406" i="1"/>
  <c r="J406" i="1"/>
  <c r="F408" i="1"/>
  <c r="J408" i="1"/>
  <c r="F410" i="1"/>
  <c r="J410" i="1"/>
  <c r="F412" i="1"/>
  <c r="J412" i="1"/>
  <c r="F414" i="1"/>
  <c r="J414" i="1"/>
  <c r="F416" i="1"/>
  <c r="J416" i="1"/>
  <c r="F418" i="1"/>
  <c r="J418" i="1"/>
  <c r="F420" i="1"/>
  <c r="J420" i="1"/>
  <c r="F422" i="1"/>
  <c r="J422" i="1"/>
  <c r="F424" i="1"/>
  <c r="J424" i="1"/>
  <c r="F426" i="1"/>
  <c r="J426" i="1"/>
  <c r="F428" i="1"/>
  <c r="J428" i="1"/>
  <c r="F430" i="1"/>
  <c r="J430" i="1"/>
  <c r="F432" i="1"/>
  <c r="J432" i="1"/>
  <c r="F434" i="1"/>
  <c r="J434" i="1"/>
  <c r="F436" i="1"/>
  <c r="J436" i="1"/>
  <c r="F438" i="1"/>
  <c r="J438" i="1"/>
  <c r="F440" i="1"/>
  <c r="J440" i="1"/>
  <c r="F442" i="1"/>
  <c r="J442" i="1"/>
  <c r="F444" i="1"/>
  <c r="J444" i="1"/>
  <c r="F446" i="1"/>
  <c r="J446" i="1"/>
  <c r="F448" i="1"/>
  <c r="J448" i="1"/>
  <c r="F450" i="1"/>
  <c r="J450" i="1"/>
  <c r="F452" i="1"/>
  <c r="J452" i="1"/>
  <c r="F454" i="1"/>
  <c r="J454" i="1"/>
  <c r="F456" i="1"/>
  <c r="J456" i="1"/>
  <c r="F458" i="1"/>
  <c r="J458" i="1"/>
  <c r="F460" i="1"/>
  <c r="J460" i="1"/>
  <c r="F462" i="1"/>
  <c r="J462" i="1"/>
  <c r="F464" i="1"/>
  <c r="J464" i="1"/>
  <c r="F466" i="1"/>
  <c r="J466" i="1"/>
  <c r="F468" i="1"/>
  <c r="J468" i="1"/>
  <c r="F470" i="1"/>
  <c r="J470" i="1"/>
  <c r="F472" i="1"/>
  <c r="J472" i="1"/>
  <c r="F474" i="1"/>
  <c r="J474" i="1"/>
  <c r="F476" i="1"/>
  <c r="J476" i="1"/>
  <c r="F478" i="1"/>
  <c r="J478" i="1"/>
  <c r="F480" i="1"/>
  <c r="J480" i="1"/>
  <c r="F482" i="1"/>
  <c r="J482" i="1"/>
  <c r="F484" i="1"/>
  <c r="J484" i="1"/>
  <c r="F486" i="1"/>
  <c r="J486" i="1"/>
  <c r="F488" i="1"/>
  <c r="J488" i="1"/>
  <c r="F490" i="1"/>
  <c r="J490" i="1"/>
  <c r="F492" i="1"/>
  <c r="J492" i="1"/>
  <c r="F494" i="1"/>
  <c r="J494" i="1"/>
  <c r="F496" i="1"/>
  <c r="J496" i="1"/>
  <c r="F498" i="1"/>
  <c r="J498" i="1"/>
  <c r="F500" i="1"/>
  <c r="J500" i="1"/>
  <c r="F502" i="1"/>
  <c r="J502" i="1"/>
  <c r="F504" i="1"/>
  <c r="J504" i="1"/>
  <c r="F506" i="1"/>
  <c r="J506" i="1"/>
  <c r="F508" i="1"/>
  <c r="J508" i="1"/>
  <c r="F510" i="1"/>
  <c r="J510" i="1"/>
  <c r="F512" i="1"/>
  <c r="J512" i="1"/>
  <c r="F514" i="1"/>
  <c r="J514" i="1"/>
  <c r="F516" i="1"/>
  <c r="J516" i="1"/>
  <c r="F518" i="1"/>
  <c r="J518" i="1"/>
  <c r="F520" i="1"/>
  <c r="J520" i="1"/>
  <c r="F522" i="1"/>
  <c r="J522" i="1"/>
  <c r="F524" i="1"/>
  <c r="J524" i="1"/>
  <c r="F526" i="1"/>
  <c r="J526" i="1"/>
  <c r="F528" i="1"/>
  <c r="J528" i="1"/>
  <c r="F530" i="1"/>
  <c r="J530" i="1"/>
  <c r="F532" i="1"/>
  <c r="J532" i="1"/>
  <c r="F534" i="1"/>
  <c r="J534" i="1"/>
  <c r="F536" i="1"/>
  <c r="J536" i="1"/>
  <c r="F538" i="1"/>
  <c r="J538" i="1"/>
  <c r="F540" i="1"/>
  <c r="J540" i="1"/>
  <c r="F542" i="1"/>
  <c r="J542" i="1"/>
  <c r="F544" i="1"/>
  <c r="J544" i="1"/>
  <c r="F546" i="1"/>
  <c r="J546" i="1"/>
  <c r="F548" i="1"/>
  <c r="J548" i="1"/>
  <c r="F550" i="1"/>
  <c r="J550" i="1"/>
  <c r="F552" i="1"/>
  <c r="J552" i="1"/>
  <c r="F554" i="1"/>
  <c r="J554" i="1"/>
  <c r="F556" i="1"/>
  <c r="J556" i="1"/>
  <c r="F558" i="1"/>
  <c r="J558" i="1"/>
  <c r="F560" i="1"/>
  <c r="J560" i="1"/>
  <c r="F562" i="1"/>
  <c r="J562" i="1"/>
  <c r="F564" i="1"/>
  <c r="J564" i="1"/>
  <c r="F566" i="1"/>
  <c r="J566" i="1"/>
  <c r="F568" i="1"/>
  <c r="J568" i="1"/>
  <c r="F570" i="1"/>
  <c r="J570" i="1"/>
  <c r="F572" i="1"/>
  <c r="J572" i="1"/>
  <c r="F574" i="1"/>
  <c r="J574" i="1"/>
  <c r="F576" i="1"/>
  <c r="J576" i="1"/>
  <c r="F578" i="1"/>
  <c r="J578" i="1"/>
  <c r="F580" i="1"/>
  <c r="J580" i="1"/>
  <c r="F582" i="1"/>
  <c r="J582" i="1"/>
  <c r="F584" i="1"/>
  <c r="J584" i="1"/>
  <c r="F586" i="1"/>
  <c r="J586" i="1"/>
  <c r="F588" i="1"/>
  <c r="J588" i="1"/>
  <c r="F590" i="1"/>
  <c r="J590" i="1"/>
  <c r="F592" i="1"/>
  <c r="J592" i="1"/>
  <c r="F594" i="1"/>
  <c r="J594" i="1"/>
  <c r="F596" i="1"/>
  <c r="J596" i="1"/>
  <c r="F598" i="1"/>
  <c r="J598" i="1"/>
  <c r="F600" i="1"/>
  <c r="J600" i="1"/>
  <c r="F602" i="1"/>
  <c r="J602" i="1"/>
  <c r="F604" i="1"/>
  <c r="J604" i="1"/>
  <c r="F606" i="1"/>
  <c r="J606" i="1"/>
  <c r="F608" i="1"/>
  <c r="J608" i="1"/>
  <c r="F610" i="1"/>
  <c r="J610" i="1"/>
  <c r="F612" i="1"/>
  <c r="J612" i="1"/>
  <c r="F614" i="1"/>
  <c r="J614" i="1"/>
  <c r="F616" i="1"/>
  <c r="J616" i="1"/>
  <c r="F618" i="1"/>
  <c r="J618" i="1"/>
  <c r="F620" i="1"/>
  <c r="J620" i="1"/>
  <c r="F622" i="1"/>
  <c r="J622" i="1"/>
  <c r="F624" i="1"/>
  <c r="J624" i="1"/>
  <c r="F626" i="1"/>
  <c r="J626" i="1"/>
  <c r="F628" i="1"/>
  <c r="J628" i="1"/>
  <c r="F630" i="1"/>
  <c r="J630" i="1"/>
  <c r="F632" i="1"/>
  <c r="J632" i="1"/>
  <c r="F634" i="1"/>
  <c r="J634" i="1"/>
  <c r="F636" i="1"/>
  <c r="J636" i="1"/>
  <c r="F638" i="1"/>
  <c r="J638" i="1"/>
  <c r="F640" i="1"/>
  <c r="J640" i="1"/>
  <c r="F642" i="1"/>
  <c r="J642" i="1"/>
  <c r="F644" i="1"/>
  <c r="J644" i="1"/>
  <c r="F646" i="1"/>
  <c r="J646" i="1"/>
  <c r="F648" i="1"/>
  <c r="J648" i="1"/>
  <c r="F650" i="1"/>
  <c r="J650" i="1"/>
  <c r="F652" i="1"/>
  <c r="J652" i="1"/>
  <c r="F654" i="1"/>
  <c r="J654" i="1"/>
  <c r="F656" i="1"/>
  <c r="J656" i="1"/>
  <c r="F658" i="1"/>
  <c r="J658" i="1"/>
  <c r="F660" i="1"/>
  <c r="J660" i="1"/>
  <c r="F662" i="1"/>
  <c r="J662" i="1"/>
  <c r="F664" i="1"/>
  <c r="J664" i="1"/>
  <c r="F666" i="1"/>
  <c r="J666" i="1"/>
  <c r="F668" i="1"/>
  <c r="J668" i="1"/>
  <c r="F670" i="1"/>
  <c r="J670" i="1"/>
  <c r="F672" i="1"/>
  <c r="J672" i="1"/>
  <c r="F674" i="1"/>
  <c r="J674" i="1"/>
  <c r="F676" i="1"/>
  <c r="J676" i="1"/>
  <c r="F678" i="1"/>
  <c r="J678" i="1"/>
  <c r="F680" i="1"/>
  <c r="J680" i="1"/>
  <c r="F682" i="1"/>
  <c r="J682" i="1"/>
  <c r="F684" i="1"/>
  <c r="J684" i="1"/>
  <c r="F686" i="1"/>
  <c r="J686" i="1"/>
  <c r="F688" i="1"/>
  <c r="J688" i="1"/>
  <c r="F690" i="1"/>
  <c r="J690" i="1"/>
  <c r="F692" i="1"/>
  <c r="J692" i="1"/>
  <c r="F694" i="1"/>
  <c r="J694" i="1"/>
  <c r="F696" i="1"/>
  <c r="J696" i="1"/>
  <c r="F698" i="1"/>
  <c r="J698" i="1"/>
  <c r="F700" i="1"/>
  <c r="J700" i="1"/>
  <c r="F702" i="1"/>
  <c r="J702" i="1"/>
  <c r="F704" i="1"/>
  <c r="J704" i="1"/>
  <c r="F706" i="1"/>
  <c r="J706" i="1"/>
  <c r="F708" i="1"/>
  <c r="J708" i="1"/>
  <c r="F710" i="1"/>
  <c r="J710" i="1"/>
  <c r="F712" i="1"/>
  <c r="J712" i="1"/>
  <c r="F714" i="1"/>
  <c r="J714" i="1"/>
  <c r="F716" i="1"/>
  <c r="J716" i="1"/>
  <c r="F718" i="1"/>
  <c r="J718" i="1"/>
  <c r="F720" i="1"/>
  <c r="J720" i="1"/>
  <c r="F722" i="1"/>
  <c r="J722" i="1"/>
  <c r="F724" i="1"/>
  <c r="J724" i="1"/>
  <c r="F726" i="1"/>
  <c r="J726" i="1"/>
  <c r="F728" i="1"/>
  <c r="J728" i="1"/>
  <c r="F730" i="1"/>
  <c r="J730" i="1"/>
  <c r="F732" i="1"/>
  <c r="J732" i="1"/>
  <c r="F734" i="1"/>
  <c r="J734" i="1"/>
  <c r="F736" i="1"/>
  <c r="J736" i="1"/>
  <c r="F738" i="1"/>
  <c r="J738" i="1"/>
  <c r="F740" i="1"/>
  <c r="J740" i="1"/>
  <c r="F742" i="1"/>
  <c r="J742" i="1"/>
  <c r="F744" i="1"/>
  <c r="J744" i="1"/>
  <c r="F746" i="1"/>
  <c r="J746" i="1"/>
  <c r="F748" i="1"/>
  <c r="J748" i="1"/>
  <c r="F750" i="1"/>
  <c r="J750" i="1"/>
  <c r="F752" i="1"/>
  <c r="J752" i="1"/>
  <c r="F754" i="1"/>
  <c r="J754" i="1"/>
  <c r="F756" i="1"/>
  <c r="J756" i="1"/>
  <c r="F758" i="1"/>
  <c r="J758" i="1"/>
  <c r="F760" i="1"/>
  <c r="J760" i="1"/>
  <c r="F762" i="1"/>
  <c r="J762" i="1"/>
  <c r="F764" i="1"/>
  <c r="J764" i="1"/>
  <c r="F766" i="1"/>
  <c r="F768" i="1"/>
  <c r="H768" i="1"/>
  <c r="J768" i="1"/>
  <c r="M768" i="1"/>
  <c r="Q768" i="1"/>
  <c r="F770" i="1"/>
  <c r="H770" i="1"/>
  <c r="J770" i="1"/>
  <c r="M770" i="1"/>
  <c r="Q770" i="1"/>
  <c r="F772" i="1"/>
  <c r="H772" i="1"/>
  <c r="J772" i="1"/>
  <c r="M772" i="1"/>
  <c r="Q772" i="1"/>
  <c r="F774" i="1"/>
  <c r="H774" i="1"/>
  <c r="J774" i="1"/>
  <c r="M774" i="1"/>
  <c r="Q774" i="1"/>
  <c r="F776" i="1"/>
  <c r="H776" i="1"/>
  <c r="J776" i="1"/>
  <c r="M776" i="1"/>
  <c r="Q776" i="1"/>
  <c r="F778" i="1"/>
  <c r="H778" i="1"/>
  <c r="J778" i="1"/>
  <c r="M778" i="1"/>
  <c r="Q778" i="1"/>
  <c r="F780" i="1"/>
  <c r="H780" i="1"/>
  <c r="J780" i="1"/>
  <c r="M780" i="1"/>
  <c r="Q780" i="1"/>
  <c r="F782" i="1"/>
  <c r="H782" i="1"/>
  <c r="J782" i="1"/>
  <c r="M782" i="1"/>
  <c r="Q782" i="1"/>
  <c r="F784" i="1"/>
  <c r="H784" i="1"/>
  <c r="J784" i="1"/>
  <c r="M784" i="1"/>
  <c r="Q784" i="1"/>
  <c r="F786" i="1"/>
  <c r="H786" i="1"/>
  <c r="J786" i="1"/>
  <c r="M786" i="1"/>
  <c r="Q786" i="1"/>
  <c r="F788" i="1"/>
  <c r="H788" i="1"/>
  <c r="J788" i="1"/>
  <c r="M788" i="1"/>
  <c r="Q788" i="1"/>
  <c r="F790" i="1"/>
  <c r="H790" i="1"/>
  <c r="J790" i="1"/>
  <c r="M790" i="1"/>
  <c r="Q790" i="1"/>
  <c r="F792" i="1"/>
  <c r="H792" i="1"/>
  <c r="J792" i="1"/>
  <c r="M792" i="1"/>
  <c r="Q792" i="1"/>
  <c r="F794" i="1"/>
  <c r="H794" i="1"/>
  <c r="J794" i="1"/>
  <c r="M794" i="1"/>
  <c r="Q794" i="1"/>
  <c r="F796" i="1"/>
  <c r="H796" i="1"/>
  <c r="J796" i="1"/>
  <c r="M796" i="1"/>
  <c r="Q796" i="1"/>
  <c r="F798" i="1"/>
  <c r="H798" i="1"/>
  <c r="J798" i="1"/>
  <c r="M798" i="1"/>
  <c r="Q798" i="1"/>
  <c r="F800" i="1"/>
  <c r="H800" i="1"/>
  <c r="J800" i="1"/>
  <c r="M800" i="1"/>
  <c r="Q800" i="1"/>
  <c r="F802" i="1"/>
  <c r="H802" i="1"/>
  <c r="J802" i="1"/>
  <c r="M802" i="1"/>
  <c r="Q802" i="1"/>
  <c r="F804" i="1"/>
  <c r="H804" i="1"/>
  <c r="J804" i="1"/>
  <c r="M804" i="1"/>
  <c r="Q804" i="1"/>
  <c r="F806" i="1"/>
  <c r="H806" i="1"/>
  <c r="J806" i="1"/>
  <c r="M806" i="1"/>
  <c r="Q806" i="1"/>
  <c r="F808" i="1"/>
  <c r="H808" i="1"/>
  <c r="J808" i="1"/>
  <c r="M808" i="1"/>
  <c r="Q808" i="1"/>
  <c r="F810" i="1"/>
  <c r="H810" i="1"/>
  <c r="J810" i="1"/>
  <c r="M810" i="1"/>
  <c r="Q810" i="1"/>
  <c r="F812" i="1"/>
  <c r="H812" i="1"/>
  <c r="J812" i="1"/>
  <c r="M812" i="1"/>
  <c r="Q812" i="1"/>
  <c r="F814" i="1"/>
  <c r="H814" i="1"/>
  <c r="J814" i="1"/>
  <c r="M814" i="1"/>
  <c r="Q814" i="1"/>
  <c r="F816" i="1"/>
  <c r="H816" i="1"/>
  <c r="J816" i="1"/>
  <c r="M816" i="1"/>
  <c r="Q816" i="1"/>
  <c r="F818" i="1"/>
  <c r="H818" i="1"/>
  <c r="J818" i="1"/>
  <c r="M818" i="1"/>
  <c r="Q818" i="1"/>
  <c r="F820" i="1"/>
  <c r="H820" i="1"/>
  <c r="J820" i="1"/>
  <c r="M820" i="1"/>
  <c r="Q820" i="1"/>
  <c r="F822" i="1"/>
  <c r="H822" i="1"/>
  <c r="J822" i="1"/>
  <c r="M822" i="1"/>
  <c r="Q822" i="1"/>
  <c r="F824" i="1"/>
  <c r="H824" i="1"/>
  <c r="J824" i="1"/>
  <c r="M824" i="1"/>
  <c r="Q824" i="1"/>
  <c r="F826" i="1"/>
  <c r="H826" i="1"/>
  <c r="J826" i="1"/>
  <c r="M826" i="1"/>
  <c r="Q826" i="1"/>
  <c r="F828" i="1"/>
  <c r="H828" i="1"/>
  <c r="J828" i="1"/>
  <c r="M828" i="1"/>
  <c r="Q828" i="1"/>
  <c r="F830" i="1"/>
  <c r="H830" i="1"/>
  <c r="J830" i="1"/>
  <c r="M830" i="1"/>
  <c r="Q830" i="1"/>
  <c r="F832" i="1"/>
  <c r="H832" i="1"/>
  <c r="J832" i="1"/>
  <c r="M832" i="1"/>
  <c r="Q832" i="1"/>
  <c r="F834" i="1"/>
  <c r="H834" i="1"/>
  <c r="J834" i="1"/>
  <c r="M834" i="1"/>
  <c r="Q834" i="1"/>
  <c r="F836" i="1"/>
  <c r="H836" i="1"/>
  <c r="J836" i="1"/>
  <c r="M836" i="1"/>
  <c r="Q836" i="1"/>
  <c r="F838" i="1"/>
  <c r="H838" i="1"/>
  <c r="J838" i="1"/>
  <c r="M838" i="1"/>
  <c r="Q838" i="1"/>
  <c r="F840" i="1"/>
  <c r="H840" i="1"/>
  <c r="J840" i="1"/>
  <c r="M840" i="1"/>
  <c r="Q840" i="1"/>
  <c r="F842" i="1"/>
  <c r="H842" i="1"/>
  <c r="J842" i="1"/>
  <c r="M842" i="1"/>
  <c r="Q842" i="1"/>
  <c r="F844" i="1"/>
  <c r="H844" i="1"/>
  <c r="J844" i="1"/>
  <c r="M844" i="1"/>
  <c r="Q844" i="1"/>
  <c r="F846" i="1"/>
  <c r="H846" i="1"/>
  <c r="J846" i="1"/>
  <c r="M846" i="1"/>
  <c r="Q846" i="1"/>
  <c r="F848" i="1"/>
  <c r="H848" i="1"/>
  <c r="J848" i="1"/>
  <c r="M848" i="1"/>
  <c r="Q848" i="1"/>
  <c r="F850" i="1"/>
  <c r="H850" i="1"/>
  <c r="J850" i="1"/>
  <c r="M850" i="1"/>
  <c r="Q850" i="1"/>
  <c r="F852" i="1"/>
  <c r="H852" i="1"/>
  <c r="J852" i="1"/>
  <c r="M852" i="1"/>
  <c r="Q852" i="1"/>
  <c r="F854" i="1"/>
  <c r="H854" i="1"/>
  <c r="J854" i="1"/>
  <c r="M854" i="1"/>
  <c r="Q854" i="1"/>
  <c r="F856" i="1"/>
  <c r="H856" i="1"/>
  <c r="J856" i="1"/>
  <c r="M856" i="1"/>
  <c r="Q856" i="1"/>
  <c r="F858" i="1"/>
  <c r="H858" i="1"/>
  <c r="J858" i="1"/>
  <c r="M858" i="1"/>
  <c r="Q858" i="1"/>
  <c r="F860" i="1"/>
  <c r="H860" i="1"/>
  <c r="J860" i="1"/>
  <c r="M860" i="1"/>
  <c r="Q860" i="1"/>
  <c r="F862" i="1"/>
  <c r="H862" i="1"/>
  <c r="J862" i="1"/>
  <c r="M862" i="1"/>
  <c r="Q862" i="1"/>
  <c r="F864" i="1"/>
  <c r="H864" i="1"/>
  <c r="J864" i="1"/>
  <c r="M864" i="1"/>
  <c r="Q864" i="1"/>
  <c r="F866" i="1"/>
  <c r="H866" i="1"/>
  <c r="J866" i="1"/>
  <c r="M866" i="1"/>
  <c r="Q866" i="1"/>
  <c r="F868" i="1"/>
  <c r="H868" i="1"/>
  <c r="J868" i="1"/>
  <c r="M868" i="1"/>
  <c r="Q868" i="1"/>
  <c r="F870" i="1"/>
  <c r="H870" i="1"/>
  <c r="J870" i="1"/>
  <c r="M870" i="1"/>
  <c r="Q870" i="1"/>
  <c r="F872" i="1"/>
  <c r="H872" i="1"/>
  <c r="J872" i="1"/>
  <c r="M872" i="1"/>
  <c r="Q872" i="1"/>
  <c r="F874" i="1"/>
  <c r="H874" i="1"/>
  <c r="J874" i="1"/>
  <c r="M874" i="1"/>
  <c r="Q874" i="1"/>
  <c r="F876" i="1"/>
  <c r="H876" i="1"/>
  <c r="J876" i="1"/>
  <c r="M876" i="1"/>
  <c r="Q876" i="1"/>
  <c r="F878" i="1"/>
  <c r="H878" i="1"/>
  <c r="J878" i="1"/>
  <c r="M878" i="1"/>
  <c r="Q878" i="1"/>
  <c r="F880" i="1"/>
  <c r="H880" i="1"/>
  <c r="J880" i="1"/>
  <c r="M880" i="1"/>
  <c r="Q880" i="1"/>
  <c r="F882" i="1"/>
  <c r="H882" i="1"/>
  <c r="J882" i="1"/>
  <c r="M882" i="1"/>
  <c r="Q882" i="1"/>
  <c r="F884" i="1"/>
  <c r="H884" i="1"/>
  <c r="J884" i="1"/>
  <c r="M884" i="1"/>
  <c r="Q884" i="1"/>
  <c r="F886" i="1"/>
  <c r="H886" i="1"/>
  <c r="J886" i="1"/>
  <c r="M886" i="1"/>
  <c r="Q886" i="1"/>
  <c r="F888" i="1"/>
  <c r="H888" i="1"/>
  <c r="J888" i="1"/>
  <c r="M888" i="1"/>
  <c r="Q888" i="1"/>
  <c r="F890" i="1"/>
  <c r="H890" i="1"/>
  <c r="J890" i="1"/>
  <c r="M890" i="1"/>
  <c r="Q890" i="1"/>
  <c r="F892" i="1"/>
  <c r="H892" i="1"/>
  <c r="J892" i="1"/>
  <c r="M892" i="1"/>
  <c r="Q892" i="1"/>
  <c r="F894" i="1"/>
  <c r="H894" i="1"/>
  <c r="J894" i="1"/>
  <c r="M894" i="1"/>
  <c r="Q894" i="1"/>
  <c r="F896" i="1"/>
  <c r="H896" i="1"/>
  <c r="J896" i="1"/>
  <c r="M896" i="1"/>
  <c r="Q896" i="1"/>
  <c r="F898" i="1"/>
  <c r="H898" i="1"/>
  <c r="J898" i="1"/>
  <c r="M898" i="1"/>
  <c r="Q898" i="1"/>
  <c r="F900" i="1"/>
  <c r="H900" i="1"/>
  <c r="J900" i="1"/>
  <c r="M900" i="1"/>
  <c r="Q900" i="1"/>
  <c r="F902" i="1"/>
  <c r="H902" i="1"/>
  <c r="J902" i="1"/>
  <c r="M902" i="1"/>
  <c r="Q902" i="1"/>
  <c r="F904" i="1"/>
  <c r="H904" i="1"/>
  <c r="J904" i="1"/>
  <c r="M904" i="1"/>
  <c r="Q904" i="1"/>
  <c r="F906" i="1"/>
  <c r="H906" i="1"/>
  <c r="J906" i="1"/>
  <c r="M906" i="1"/>
  <c r="Q906" i="1"/>
  <c r="F908" i="1"/>
  <c r="H908" i="1"/>
  <c r="J908" i="1"/>
  <c r="M908" i="1"/>
  <c r="Q908" i="1"/>
  <c r="F910" i="1"/>
  <c r="H910" i="1"/>
  <c r="J910" i="1"/>
  <c r="M910" i="1"/>
  <c r="Q910" i="1"/>
  <c r="F912" i="1"/>
  <c r="H912" i="1"/>
  <c r="J912" i="1"/>
  <c r="M912" i="1"/>
  <c r="Q912" i="1"/>
  <c r="F914" i="1"/>
  <c r="H914" i="1"/>
  <c r="J914" i="1"/>
  <c r="M914" i="1"/>
  <c r="Q914" i="1"/>
  <c r="F916" i="1"/>
  <c r="H916" i="1"/>
  <c r="J916" i="1"/>
  <c r="M916" i="1"/>
  <c r="Q916" i="1"/>
  <c r="F918" i="1"/>
  <c r="H918" i="1"/>
  <c r="J918" i="1"/>
  <c r="M918" i="1"/>
  <c r="Q918" i="1"/>
  <c r="F920" i="1"/>
  <c r="H920" i="1"/>
  <c r="J920" i="1"/>
  <c r="M920" i="1"/>
  <c r="Q920" i="1"/>
  <c r="F922" i="1"/>
  <c r="H922" i="1"/>
  <c r="J922" i="1"/>
  <c r="M922" i="1"/>
  <c r="Q922" i="1"/>
  <c r="F924" i="1"/>
  <c r="H924" i="1"/>
  <c r="J924" i="1"/>
  <c r="M924" i="1"/>
  <c r="Q924" i="1"/>
  <c r="F926" i="1"/>
  <c r="H926" i="1"/>
  <c r="J926" i="1"/>
  <c r="M926" i="1"/>
  <c r="Q926" i="1"/>
  <c r="F928" i="1"/>
  <c r="H928" i="1"/>
  <c r="J928" i="1"/>
  <c r="M928" i="1"/>
  <c r="Q928" i="1"/>
  <c r="F930" i="1"/>
  <c r="H930" i="1"/>
  <c r="J930" i="1"/>
  <c r="M930" i="1"/>
  <c r="Q930" i="1"/>
  <c r="F932" i="1"/>
  <c r="H932" i="1"/>
  <c r="J932" i="1"/>
  <c r="M932" i="1"/>
  <c r="Q932" i="1"/>
  <c r="F934" i="1"/>
  <c r="H934" i="1"/>
  <c r="J934" i="1"/>
  <c r="M934" i="1"/>
  <c r="Q934" i="1"/>
  <c r="F936" i="1"/>
  <c r="H936" i="1"/>
  <c r="J936" i="1"/>
  <c r="M936" i="1"/>
  <c r="Q936" i="1"/>
  <c r="F938" i="1"/>
  <c r="H938" i="1"/>
  <c r="J938" i="1"/>
  <c r="M938" i="1"/>
  <c r="Q938" i="1"/>
  <c r="F940" i="1"/>
  <c r="H940" i="1"/>
  <c r="J940" i="1"/>
  <c r="M940" i="1"/>
  <c r="Q940" i="1"/>
  <c r="F942" i="1"/>
  <c r="H942" i="1"/>
  <c r="J942" i="1"/>
  <c r="M942" i="1"/>
  <c r="Q942" i="1"/>
  <c r="F944" i="1"/>
  <c r="H944" i="1"/>
  <c r="J944" i="1"/>
  <c r="M944" i="1"/>
  <c r="Q944" i="1"/>
  <c r="F946" i="1"/>
  <c r="H946" i="1"/>
  <c r="J946" i="1"/>
  <c r="M946" i="1"/>
  <c r="Q946" i="1"/>
  <c r="F948" i="1"/>
  <c r="H948" i="1"/>
  <c r="J948" i="1"/>
  <c r="M948" i="1"/>
  <c r="Q948" i="1"/>
  <c r="F950" i="1"/>
  <c r="H950" i="1"/>
  <c r="J950" i="1"/>
  <c r="M950" i="1"/>
  <c r="Q950" i="1"/>
  <c r="F952" i="1"/>
  <c r="H952" i="1"/>
  <c r="J952" i="1"/>
  <c r="M952" i="1"/>
  <c r="Q952" i="1"/>
  <c r="F954" i="1"/>
  <c r="H954" i="1"/>
  <c r="J954" i="1"/>
  <c r="M954" i="1"/>
  <c r="Q954" i="1"/>
  <c r="F956" i="1"/>
  <c r="H956" i="1"/>
  <c r="J956" i="1"/>
  <c r="M956" i="1"/>
  <c r="Q956" i="1"/>
  <c r="F958" i="1"/>
  <c r="H958" i="1"/>
  <c r="J958" i="1"/>
  <c r="M958" i="1"/>
  <c r="Q958" i="1"/>
  <c r="F960" i="1"/>
  <c r="H960" i="1"/>
  <c r="J960" i="1"/>
  <c r="M960" i="1"/>
  <c r="Q960" i="1"/>
  <c r="F962" i="1"/>
  <c r="H962" i="1"/>
  <c r="J962" i="1"/>
  <c r="M962" i="1"/>
  <c r="Q962" i="1"/>
  <c r="F964" i="1"/>
  <c r="H964" i="1"/>
  <c r="J964" i="1"/>
  <c r="M964" i="1"/>
  <c r="Q964" i="1"/>
  <c r="F966" i="1"/>
  <c r="H966" i="1"/>
  <c r="J966" i="1"/>
  <c r="M966" i="1"/>
  <c r="Q966" i="1"/>
  <c r="F968" i="1"/>
  <c r="H968" i="1"/>
  <c r="J968" i="1"/>
  <c r="M968" i="1"/>
  <c r="Q968" i="1"/>
  <c r="F970" i="1"/>
  <c r="H970" i="1"/>
  <c r="J970" i="1"/>
  <c r="M970" i="1"/>
  <c r="Q970" i="1"/>
  <c r="F972" i="1"/>
  <c r="H972" i="1"/>
  <c r="J972" i="1"/>
  <c r="M972" i="1"/>
  <c r="Q972" i="1"/>
  <c r="F974" i="1"/>
  <c r="H974" i="1"/>
  <c r="J974" i="1"/>
  <c r="M974" i="1"/>
  <c r="Q974" i="1"/>
  <c r="F976" i="1"/>
  <c r="H976" i="1"/>
  <c r="J976" i="1"/>
  <c r="M976" i="1"/>
  <c r="Q976" i="1"/>
  <c r="F978" i="1"/>
  <c r="H978" i="1"/>
  <c r="J978" i="1"/>
  <c r="M978" i="1"/>
  <c r="Q978" i="1"/>
  <c r="F980" i="1"/>
  <c r="H980" i="1"/>
  <c r="J980" i="1"/>
  <c r="M980" i="1"/>
  <c r="Q980" i="1"/>
  <c r="F982" i="1"/>
  <c r="H982" i="1"/>
  <c r="J982" i="1"/>
  <c r="M982" i="1"/>
  <c r="Q982" i="1"/>
  <c r="F984" i="1"/>
  <c r="H984" i="1"/>
  <c r="J984" i="1"/>
  <c r="M984" i="1"/>
  <c r="Q984" i="1"/>
  <c r="F986" i="1"/>
  <c r="H986" i="1"/>
  <c r="J986" i="1"/>
  <c r="M986" i="1"/>
  <c r="Q986" i="1"/>
  <c r="F988" i="1"/>
  <c r="H988" i="1"/>
  <c r="J988" i="1"/>
  <c r="M988" i="1"/>
  <c r="Q988" i="1"/>
  <c r="F990" i="1"/>
  <c r="H990" i="1"/>
  <c r="J990" i="1"/>
  <c r="M990" i="1"/>
  <c r="Q990" i="1"/>
  <c r="F992" i="1"/>
  <c r="H992" i="1"/>
  <c r="J992" i="1"/>
  <c r="M992" i="1"/>
  <c r="Q992" i="1"/>
  <c r="F994" i="1"/>
  <c r="H994" i="1"/>
  <c r="J994" i="1"/>
  <c r="M994" i="1"/>
  <c r="Q994" i="1"/>
  <c r="F996" i="1"/>
  <c r="H996" i="1"/>
  <c r="J996" i="1"/>
  <c r="M996" i="1"/>
  <c r="Q996" i="1"/>
  <c r="F998" i="1"/>
  <c r="H998" i="1"/>
  <c r="J998" i="1"/>
  <c r="M998" i="1"/>
  <c r="Q998" i="1"/>
  <c r="F1000" i="1"/>
  <c r="H1000" i="1"/>
  <c r="J1000" i="1"/>
  <c r="M1000" i="1"/>
  <c r="Q1000" i="1"/>
  <c r="F1002" i="1"/>
  <c r="H1002" i="1"/>
  <c r="J1002" i="1"/>
  <c r="M1002" i="1"/>
  <c r="Q1002" i="1"/>
  <c r="F1004" i="1"/>
  <c r="H1004" i="1"/>
  <c r="J1004" i="1"/>
  <c r="M1004" i="1"/>
  <c r="Q1004" i="1"/>
  <c r="F1006" i="1"/>
  <c r="H1006" i="1"/>
  <c r="J1006" i="1"/>
  <c r="M1006" i="1"/>
  <c r="Q1006" i="1"/>
  <c r="F1008" i="1"/>
  <c r="H1008" i="1"/>
  <c r="J1008" i="1"/>
  <c r="M1008" i="1"/>
  <c r="Q1008" i="1"/>
  <c r="F1010" i="1"/>
  <c r="H1010" i="1"/>
  <c r="J1010" i="1"/>
  <c r="M1010" i="1"/>
  <c r="Q1010" i="1"/>
  <c r="F1012" i="1"/>
  <c r="H1012" i="1"/>
  <c r="J1012" i="1"/>
  <c r="M1012" i="1"/>
  <c r="Q1012" i="1"/>
  <c r="F1014" i="1"/>
  <c r="H1014" i="1"/>
  <c r="J1014" i="1"/>
  <c r="M1014" i="1"/>
  <c r="Q1014" i="1"/>
  <c r="F1016" i="1"/>
  <c r="H1016" i="1"/>
  <c r="J1016" i="1"/>
  <c r="M1016" i="1"/>
  <c r="Q1016" i="1"/>
  <c r="F1018" i="1"/>
  <c r="H1018" i="1"/>
  <c r="J1018" i="1"/>
  <c r="M1018" i="1"/>
  <c r="Q1018" i="1"/>
  <c r="F1020" i="1"/>
  <c r="H1020" i="1"/>
  <c r="J1020" i="1"/>
  <c r="M1020" i="1"/>
  <c r="Q1020" i="1"/>
  <c r="F1022" i="1"/>
  <c r="H1022" i="1"/>
  <c r="J1022" i="1"/>
  <c r="M1022" i="1"/>
  <c r="Q1022" i="1"/>
  <c r="F1024" i="1"/>
  <c r="H1024" i="1"/>
  <c r="J1024" i="1"/>
  <c r="M1024" i="1"/>
  <c r="Q1024" i="1"/>
  <c r="F1026" i="1"/>
  <c r="H1026" i="1"/>
  <c r="J1026" i="1"/>
  <c r="M1026" i="1"/>
  <c r="Q1026" i="1"/>
  <c r="F1028" i="1"/>
  <c r="H1028" i="1"/>
  <c r="J1028" i="1"/>
  <c r="M1028" i="1"/>
  <c r="Q1028" i="1"/>
  <c r="Q1030" i="1"/>
  <c r="M1030" i="1"/>
  <c r="J1030" i="1"/>
  <c r="H1030" i="1"/>
  <c r="F1030" i="1"/>
  <c r="I1030" i="1"/>
  <c r="N1030" i="1"/>
  <c r="N1031" i="1"/>
  <c r="I1031" i="1"/>
  <c r="G1031" i="1"/>
  <c r="E1031" i="1"/>
  <c r="H1031" i="1"/>
  <c r="M1031" i="1"/>
  <c r="Q1031" i="1"/>
  <c r="N1033" i="1"/>
  <c r="I1033" i="1"/>
  <c r="G1033" i="1"/>
  <c r="E1033" i="1"/>
  <c r="H1033" i="1"/>
  <c r="M1033" i="1"/>
  <c r="Q1033" i="1"/>
  <c r="N1035" i="1"/>
  <c r="I1035" i="1"/>
  <c r="G1035" i="1"/>
  <c r="E1035" i="1"/>
  <c r="H1035" i="1"/>
  <c r="M1035" i="1"/>
  <c r="Q1035" i="1"/>
  <c r="N1037" i="1"/>
  <c r="I1037" i="1"/>
  <c r="G1037" i="1"/>
  <c r="E1037" i="1"/>
  <c r="H1037" i="1"/>
  <c r="M1037" i="1"/>
  <c r="Q1037" i="1"/>
  <c r="N1039" i="1"/>
  <c r="I1039" i="1"/>
  <c r="G1039" i="1"/>
  <c r="E1039" i="1"/>
  <c r="H1039" i="1"/>
  <c r="M1039" i="1"/>
  <c r="Q1039" i="1"/>
  <c r="N1041" i="1"/>
  <c r="I1041" i="1"/>
  <c r="G1041" i="1"/>
  <c r="E1041" i="1"/>
  <c r="H1041" i="1"/>
  <c r="M1041" i="1"/>
  <c r="Q1041" i="1"/>
  <c r="N1043" i="1"/>
  <c r="I1043" i="1"/>
  <c r="G1043" i="1"/>
  <c r="E1043" i="1"/>
  <c r="H1043" i="1"/>
  <c r="M1043" i="1"/>
  <c r="Q1043" i="1"/>
  <c r="N1045" i="1"/>
  <c r="I1045" i="1"/>
  <c r="G1045" i="1"/>
  <c r="E1045" i="1"/>
  <c r="H1045" i="1"/>
  <c r="M1045" i="1"/>
  <c r="Q1045" i="1"/>
  <c r="N1047" i="1"/>
  <c r="I1047" i="1"/>
  <c r="G1047" i="1"/>
  <c r="E1047" i="1"/>
  <c r="H1047" i="1"/>
  <c r="M1047" i="1"/>
  <c r="Q1047" i="1"/>
  <c r="N1049" i="1"/>
  <c r="I1049" i="1"/>
  <c r="G1049" i="1"/>
  <c r="E1049" i="1"/>
  <c r="H1049" i="1"/>
  <c r="M1049" i="1"/>
  <c r="Q1049" i="1"/>
  <c r="N1051" i="1"/>
  <c r="I1051" i="1"/>
  <c r="G1051" i="1"/>
  <c r="E1051" i="1"/>
  <c r="H1051" i="1"/>
  <c r="M1051" i="1"/>
  <c r="Q1051" i="1"/>
  <c r="N1053" i="1"/>
  <c r="I1053" i="1"/>
  <c r="G1053" i="1"/>
  <c r="E1053" i="1"/>
  <c r="H1053" i="1"/>
  <c r="M1053" i="1"/>
  <c r="Q1053" i="1"/>
  <c r="N1055" i="1"/>
  <c r="I1055" i="1"/>
  <c r="G1055" i="1"/>
  <c r="E1055" i="1"/>
  <c r="H1055" i="1"/>
  <c r="M1055" i="1"/>
  <c r="Q1055" i="1"/>
  <c r="N1057" i="1"/>
  <c r="I1057" i="1"/>
  <c r="G1057" i="1"/>
  <c r="E1057" i="1"/>
  <c r="H1057" i="1"/>
  <c r="M1057" i="1"/>
  <c r="Q1057" i="1"/>
  <c r="N1059" i="1"/>
  <c r="I1059" i="1"/>
  <c r="G1059" i="1"/>
  <c r="E1059" i="1"/>
  <c r="H1059" i="1"/>
  <c r="M1059" i="1"/>
  <c r="Q1059" i="1"/>
  <c r="N1061" i="1"/>
  <c r="I1061" i="1"/>
  <c r="G1061" i="1"/>
  <c r="E1061" i="1"/>
  <c r="H1061" i="1"/>
  <c r="M1061" i="1"/>
  <c r="Q1061" i="1"/>
  <c r="N1063" i="1"/>
  <c r="I1063" i="1"/>
  <c r="G1063" i="1"/>
  <c r="E1063" i="1"/>
  <c r="H1063" i="1"/>
  <c r="M1063" i="1"/>
  <c r="Q1063" i="1"/>
  <c r="N1065" i="1"/>
  <c r="I1065" i="1"/>
  <c r="G1065" i="1"/>
  <c r="E1065" i="1"/>
  <c r="H1065" i="1"/>
  <c r="M1065" i="1"/>
  <c r="Q1065" i="1"/>
  <c r="N1067" i="1"/>
  <c r="I1067" i="1"/>
  <c r="G1067" i="1"/>
  <c r="E1067" i="1"/>
  <c r="H1067" i="1"/>
  <c r="M1067" i="1"/>
  <c r="Q1067" i="1"/>
  <c r="N1069" i="1"/>
  <c r="I1069" i="1"/>
  <c r="G1069" i="1"/>
  <c r="E1069" i="1"/>
  <c r="H1069" i="1"/>
  <c r="M1069" i="1"/>
  <c r="Q1069" i="1"/>
  <c r="N1071" i="1"/>
  <c r="I1071" i="1"/>
  <c r="G1071" i="1"/>
  <c r="E1071" i="1"/>
  <c r="H1071" i="1"/>
  <c r="M1071" i="1"/>
  <c r="Q1071" i="1"/>
  <c r="N1073" i="1"/>
  <c r="I1073" i="1"/>
  <c r="G1073" i="1"/>
  <c r="E1073" i="1"/>
  <c r="H1073" i="1"/>
  <c r="M1073" i="1"/>
  <c r="Q1073" i="1"/>
  <c r="N1075" i="1"/>
  <c r="I1075" i="1"/>
  <c r="G1075" i="1"/>
  <c r="E1075" i="1"/>
  <c r="H1075" i="1"/>
  <c r="M1075" i="1"/>
  <c r="Q1075" i="1"/>
  <c r="N1077" i="1"/>
  <c r="I1077" i="1"/>
  <c r="G1077" i="1"/>
  <c r="E1077" i="1"/>
  <c r="H1077" i="1"/>
  <c r="M1077" i="1"/>
  <c r="Q1077" i="1"/>
  <c r="N1081" i="1"/>
  <c r="I1081" i="1"/>
  <c r="G1081" i="1"/>
  <c r="E1081" i="1"/>
  <c r="H1081" i="1"/>
  <c r="M1081" i="1"/>
  <c r="Q1081" i="1"/>
  <c r="N1083" i="1"/>
  <c r="I1083" i="1"/>
  <c r="G1083" i="1"/>
  <c r="E1083" i="1"/>
  <c r="H1083" i="1"/>
  <c r="M1083" i="1"/>
  <c r="Q1083" i="1"/>
  <c r="N1085" i="1"/>
  <c r="I1085" i="1"/>
  <c r="G1085" i="1"/>
  <c r="E1085" i="1"/>
  <c r="H1085" i="1"/>
  <c r="M1085" i="1"/>
  <c r="Q1085" i="1"/>
  <c r="N1087" i="1"/>
  <c r="I1087" i="1"/>
  <c r="G1087" i="1"/>
  <c r="E1087" i="1"/>
  <c r="H1087" i="1"/>
  <c r="M1087" i="1"/>
  <c r="Q1087" i="1"/>
  <c r="N1089" i="1"/>
  <c r="I1089" i="1"/>
  <c r="G1089" i="1"/>
  <c r="E1089" i="1"/>
  <c r="H1089" i="1"/>
  <c r="M1089" i="1"/>
  <c r="Q1089" i="1"/>
  <c r="N1091" i="1"/>
  <c r="I1091" i="1"/>
  <c r="G1091" i="1"/>
  <c r="E1091" i="1"/>
  <c r="H1091" i="1"/>
  <c r="M1091" i="1"/>
  <c r="Q1091" i="1"/>
  <c r="N1093" i="1"/>
  <c r="I1093" i="1"/>
  <c r="G1093" i="1"/>
  <c r="E1093" i="1"/>
  <c r="H1093" i="1"/>
  <c r="M1093" i="1"/>
  <c r="Q1093" i="1"/>
  <c r="N1095" i="1"/>
  <c r="I1095" i="1"/>
  <c r="G1095" i="1"/>
  <c r="E1095" i="1"/>
  <c r="H1095" i="1"/>
  <c r="M1095" i="1"/>
  <c r="Q1095" i="1"/>
  <c r="N1097" i="1"/>
  <c r="I1097" i="1"/>
  <c r="G1097" i="1"/>
  <c r="E1097" i="1"/>
  <c r="H1097" i="1"/>
  <c r="M1097" i="1"/>
  <c r="Q1097" i="1"/>
  <c r="N1099" i="1"/>
  <c r="I1099" i="1"/>
  <c r="G1099" i="1"/>
  <c r="E1099" i="1"/>
  <c r="H1099" i="1"/>
  <c r="M1099" i="1"/>
  <c r="Q1099" i="1"/>
  <c r="N1101" i="1"/>
  <c r="I1101" i="1"/>
  <c r="G1101" i="1"/>
  <c r="E1101" i="1"/>
  <c r="H1101" i="1"/>
  <c r="M1101" i="1"/>
  <c r="Q1101" i="1"/>
  <c r="N1103" i="1"/>
  <c r="I1103" i="1"/>
  <c r="G1103" i="1"/>
  <c r="E1103" i="1"/>
  <c r="H1103" i="1"/>
  <c r="M1103" i="1"/>
  <c r="Q1103" i="1"/>
  <c r="N1105" i="1"/>
  <c r="I1105" i="1"/>
  <c r="G1105" i="1"/>
  <c r="E1105" i="1"/>
  <c r="H1105" i="1"/>
  <c r="M1105" i="1"/>
  <c r="Q1105" i="1"/>
  <c r="N1107" i="1"/>
  <c r="I1107" i="1"/>
  <c r="G1107" i="1"/>
  <c r="E1107" i="1"/>
  <c r="H1107" i="1"/>
  <c r="M1107" i="1"/>
  <c r="Q1107" i="1"/>
  <c r="N1109" i="1"/>
  <c r="I1109" i="1"/>
  <c r="G1109" i="1"/>
  <c r="E1109" i="1"/>
  <c r="H1109" i="1"/>
  <c r="M1109" i="1"/>
  <c r="Q1109" i="1"/>
  <c r="N1111" i="1"/>
  <c r="I1111" i="1"/>
  <c r="G1111" i="1"/>
  <c r="E1111" i="1"/>
  <c r="H1111" i="1"/>
  <c r="M1111" i="1"/>
  <c r="Q1111" i="1"/>
  <c r="N1113" i="1"/>
  <c r="I1113" i="1"/>
  <c r="G1113" i="1"/>
  <c r="E1113" i="1"/>
  <c r="H1113" i="1"/>
  <c r="M1113" i="1"/>
  <c r="Q1113" i="1"/>
  <c r="N1115" i="1"/>
  <c r="I1115" i="1"/>
  <c r="G1115" i="1"/>
  <c r="E1115" i="1"/>
  <c r="H1115" i="1"/>
  <c r="M1115" i="1"/>
  <c r="Q1115" i="1"/>
  <c r="N1117" i="1"/>
  <c r="I1117" i="1"/>
  <c r="G1117" i="1"/>
  <c r="E1117" i="1"/>
  <c r="H1117" i="1"/>
  <c r="M1117" i="1"/>
  <c r="Q1117" i="1"/>
  <c r="N1119" i="1"/>
  <c r="I1119" i="1"/>
  <c r="G1119" i="1"/>
  <c r="E1119" i="1"/>
  <c r="H1119" i="1"/>
  <c r="M1119" i="1"/>
  <c r="Q1119" i="1"/>
  <c r="N1121" i="1"/>
  <c r="I1121" i="1"/>
  <c r="G1121" i="1"/>
  <c r="E1121" i="1"/>
  <c r="H1121" i="1"/>
  <c r="M1121" i="1"/>
  <c r="Q1121" i="1"/>
  <c r="N1123" i="1"/>
  <c r="I1123" i="1"/>
  <c r="G1123" i="1"/>
  <c r="E1123" i="1"/>
  <c r="H1123" i="1"/>
  <c r="M1123" i="1"/>
  <c r="Q1123" i="1"/>
  <c r="N1125" i="1"/>
  <c r="I1125" i="1"/>
  <c r="G1125" i="1"/>
  <c r="E1125" i="1"/>
  <c r="H1125" i="1"/>
  <c r="M1125" i="1"/>
  <c r="Q1125" i="1"/>
  <c r="N1127" i="1"/>
  <c r="I1127" i="1"/>
  <c r="G1127" i="1"/>
  <c r="E1127" i="1"/>
  <c r="H1127" i="1"/>
  <c r="M1127" i="1"/>
  <c r="Q1127" i="1"/>
  <c r="N1129" i="1"/>
  <c r="I1129" i="1"/>
  <c r="G1129" i="1"/>
  <c r="E1129" i="1"/>
  <c r="H1129" i="1"/>
  <c r="M1129" i="1"/>
  <c r="Q1129" i="1"/>
  <c r="N1131" i="1"/>
  <c r="I1131" i="1"/>
  <c r="G1131" i="1"/>
  <c r="E1131" i="1"/>
  <c r="H1131" i="1"/>
  <c r="M1131" i="1"/>
  <c r="Q1131" i="1"/>
  <c r="N1133" i="1"/>
  <c r="I1133" i="1"/>
  <c r="G1133" i="1"/>
  <c r="E1133" i="1"/>
  <c r="H1133" i="1"/>
  <c r="M1133" i="1"/>
  <c r="Q1133" i="1"/>
  <c r="N1135" i="1"/>
  <c r="I1135" i="1"/>
  <c r="G1135" i="1"/>
  <c r="E1135" i="1"/>
  <c r="H1135" i="1"/>
  <c r="M1135" i="1"/>
  <c r="Q1135" i="1"/>
  <c r="N1137" i="1"/>
  <c r="I1137" i="1"/>
  <c r="G1137" i="1"/>
  <c r="E1137" i="1"/>
  <c r="H1137" i="1"/>
  <c r="M1137" i="1"/>
  <c r="Q1137" i="1"/>
  <c r="N1139" i="1"/>
  <c r="I1139" i="1"/>
  <c r="G1139" i="1"/>
  <c r="E1139" i="1"/>
  <c r="H1139" i="1"/>
  <c r="M1139" i="1"/>
  <c r="Q1139" i="1"/>
  <c r="N1141" i="1"/>
  <c r="I1141" i="1"/>
  <c r="G1141" i="1"/>
  <c r="E1141" i="1"/>
  <c r="H1141" i="1"/>
  <c r="M1141" i="1"/>
  <c r="Q1141" i="1"/>
  <c r="N1143" i="1"/>
  <c r="I1143" i="1"/>
  <c r="G1143" i="1"/>
  <c r="E1143" i="1"/>
  <c r="H1143" i="1"/>
  <c r="M1143" i="1"/>
  <c r="Q1143" i="1"/>
  <c r="N1145" i="1"/>
  <c r="I1145" i="1"/>
  <c r="G1145" i="1"/>
  <c r="E1145" i="1"/>
  <c r="H1145" i="1"/>
  <c r="M1145" i="1"/>
  <c r="Q1145" i="1"/>
  <c r="N1147" i="1"/>
  <c r="I1147" i="1"/>
  <c r="G1147" i="1"/>
  <c r="E1147" i="1"/>
  <c r="H1147" i="1"/>
  <c r="M1147" i="1"/>
  <c r="Q1147" i="1"/>
  <c r="N1149" i="1"/>
  <c r="I1149" i="1"/>
  <c r="G1149" i="1"/>
  <c r="E1149" i="1"/>
  <c r="H1149" i="1"/>
  <c r="M1149" i="1"/>
  <c r="Q1149" i="1"/>
  <c r="N1151" i="1"/>
  <c r="I1151" i="1"/>
  <c r="G1151" i="1"/>
  <c r="E1151" i="1"/>
  <c r="H1151" i="1"/>
  <c r="M1151" i="1"/>
  <c r="Q1151" i="1"/>
  <c r="N1153" i="1"/>
  <c r="I1153" i="1"/>
  <c r="G1153" i="1"/>
  <c r="E1153" i="1"/>
  <c r="H1153" i="1"/>
  <c r="M1153" i="1"/>
  <c r="Q1153" i="1"/>
  <c r="N1155" i="1"/>
  <c r="I1155" i="1"/>
  <c r="G1155" i="1"/>
  <c r="E1155" i="1"/>
  <c r="H1155" i="1"/>
  <c r="M1155" i="1"/>
  <c r="Q1155" i="1"/>
  <c r="N1157" i="1"/>
  <c r="I1157" i="1"/>
  <c r="G1157" i="1"/>
  <c r="E1157" i="1"/>
  <c r="H1157" i="1"/>
  <c r="M1157" i="1"/>
  <c r="Q1157" i="1"/>
  <c r="N1159" i="1"/>
  <c r="I1159" i="1"/>
  <c r="G1159" i="1"/>
  <c r="E1159" i="1"/>
  <c r="H1159" i="1"/>
  <c r="M1159" i="1"/>
  <c r="Q1159" i="1"/>
  <c r="N1161" i="1"/>
  <c r="I1161" i="1"/>
  <c r="G1161" i="1"/>
  <c r="E1161" i="1"/>
  <c r="H1161" i="1"/>
  <c r="M1161" i="1"/>
  <c r="Q1161" i="1"/>
  <c r="N1163" i="1"/>
  <c r="I1163" i="1"/>
  <c r="G1163" i="1"/>
  <c r="E1163" i="1"/>
  <c r="H1163" i="1"/>
  <c r="M1163" i="1"/>
  <c r="Q1163" i="1"/>
  <c r="N1165" i="1"/>
  <c r="I1165" i="1"/>
  <c r="G1165" i="1"/>
  <c r="E1165" i="1"/>
  <c r="H1165" i="1"/>
  <c r="M1165" i="1"/>
  <c r="Q1165" i="1"/>
  <c r="N1167" i="1"/>
  <c r="E1167" i="1"/>
  <c r="H1167" i="1"/>
  <c r="M1167" i="1"/>
  <c r="Q1167" i="1"/>
  <c r="N1169" i="1"/>
  <c r="I1169" i="1"/>
  <c r="G1169" i="1"/>
  <c r="E1169" i="1"/>
  <c r="H1169" i="1"/>
  <c r="M1169" i="1"/>
  <c r="Q1169" i="1"/>
  <c r="N1171" i="1"/>
  <c r="I1171" i="1"/>
  <c r="G1171" i="1"/>
  <c r="E1171" i="1"/>
  <c r="H1171" i="1"/>
  <c r="M1171" i="1"/>
  <c r="Q1171" i="1"/>
  <c r="N1173" i="1"/>
  <c r="I1173" i="1"/>
  <c r="G1173" i="1"/>
  <c r="E1173" i="1"/>
  <c r="H1173" i="1"/>
  <c r="M1173" i="1"/>
  <c r="Q1173" i="1"/>
  <c r="N1175" i="1"/>
  <c r="I1175" i="1"/>
  <c r="G1175" i="1"/>
  <c r="E1175" i="1"/>
  <c r="H1175" i="1"/>
  <c r="M1175" i="1"/>
  <c r="Q1175" i="1"/>
  <c r="N1177" i="1"/>
  <c r="I1177" i="1"/>
  <c r="G1177" i="1"/>
  <c r="E1177" i="1"/>
  <c r="H1177" i="1"/>
  <c r="M1177" i="1"/>
  <c r="Q1177" i="1"/>
  <c r="N1179" i="1"/>
  <c r="I1179" i="1"/>
  <c r="G1179" i="1"/>
  <c r="E1179" i="1"/>
  <c r="H1179" i="1"/>
  <c r="M1179" i="1"/>
  <c r="Q1179" i="1"/>
  <c r="N1181" i="1"/>
  <c r="I1181" i="1"/>
  <c r="G1181" i="1"/>
  <c r="E1181" i="1"/>
  <c r="H1181" i="1"/>
  <c r="M1181" i="1"/>
  <c r="Q1181" i="1"/>
  <c r="N1183" i="1"/>
  <c r="I1183" i="1"/>
  <c r="G1183" i="1"/>
  <c r="E1183" i="1"/>
  <c r="H1183" i="1"/>
  <c r="M1183" i="1"/>
  <c r="Q1183" i="1"/>
  <c r="N1187" i="1"/>
  <c r="I1187" i="1"/>
  <c r="G1187" i="1"/>
  <c r="E1187" i="1"/>
  <c r="H1187" i="1"/>
  <c r="M1187" i="1"/>
  <c r="Q1187" i="1"/>
  <c r="N1189" i="1"/>
  <c r="I1189" i="1"/>
  <c r="G1189" i="1"/>
  <c r="E1189" i="1"/>
  <c r="H1189" i="1"/>
  <c r="M1189" i="1"/>
  <c r="Q1189" i="1"/>
  <c r="N1191" i="1"/>
  <c r="G1191" i="1"/>
  <c r="E1191" i="1"/>
  <c r="H1191" i="1"/>
  <c r="M1191" i="1"/>
  <c r="Q1191" i="1"/>
  <c r="N1193" i="1"/>
  <c r="I1193" i="1"/>
  <c r="G1193" i="1"/>
  <c r="E1193" i="1"/>
  <c r="H1193" i="1"/>
  <c r="M1193" i="1"/>
  <c r="Q1193" i="1"/>
  <c r="N1195" i="1"/>
  <c r="I1195" i="1"/>
  <c r="G1195" i="1"/>
  <c r="E1195" i="1"/>
  <c r="H1195" i="1"/>
  <c r="M1195" i="1"/>
  <c r="Q1195" i="1"/>
  <c r="N1197" i="1"/>
  <c r="I1197" i="1"/>
  <c r="G1197" i="1"/>
  <c r="E1197" i="1"/>
  <c r="H1197" i="1"/>
  <c r="M1197" i="1"/>
  <c r="Q1197" i="1"/>
  <c r="N1199" i="1"/>
  <c r="I1199" i="1"/>
  <c r="G1199" i="1"/>
  <c r="E1199" i="1"/>
  <c r="H1199" i="1"/>
  <c r="M1199" i="1"/>
  <c r="Q1199" i="1"/>
  <c r="N1201" i="1"/>
  <c r="I1201" i="1"/>
  <c r="G1201" i="1"/>
  <c r="E1201" i="1"/>
  <c r="H1201" i="1"/>
  <c r="M1201" i="1"/>
  <c r="Q1201" i="1"/>
  <c r="N1203" i="1"/>
  <c r="I1203" i="1"/>
  <c r="G1203" i="1"/>
  <c r="E1203" i="1"/>
  <c r="H1203" i="1"/>
  <c r="M1203" i="1"/>
  <c r="Q1203" i="1"/>
  <c r="N1205" i="1"/>
  <c r="I1205" i="1"/>
  <c r="G1205" i="1"/>
  <c r="E1205" i="1"/>
  <c r="H1205" i="1"/>
  <c r="M1205" i="1"/>
  <c r="Q1205" i="1"/>
  <c r="N1207" i="1"/>
  <c r="I1207" i="1"/>
  <c r="G1207" i="1"/>
  <c r="E1207" i="1"/>
  <c r="H1207" i="1"/>
  <c r="M1207" i="1"/>
  <c r="Q1207" i="1"/>
  <c r="N1209" i="1"/>
  <c r="I1209" i="1"/>
  <c r="G1209" i="1"/>
  <c r="E1209" i="1"/>
  <c r="H1209" i="1"/>
  <c r="M1209" i="1"/>
  <c r="Q1209" i="1"/>
  <c r="N1211" i="1"/>
  <c r="I1211" i="1"/>
  <c r="G1211" i="1"/>
  <c r="E1211" i="1"/>
  <c r="H1211" i="1"/>
  <c r="M1211" i="1"/>
  <c r="Q1211" i="1"/>
  <c r="N1213" i="1"/>
  <c r="I1213" i="1"/>
  <c r="G1213" i="1"/>
  <c r="E1213" i="1"/>
  <c r="H1213" i="1"/>
  <c r="M1213" i="1"/>
  <c r="Q1213" i="1"/>
  <c r="F389" i="1"/>
  <c r="H389" i="1"/>
  <c r="J389" i="1"/>
  <c r="M389" i="1"/>
  <c r="F391" i="1"/>
  <c r="H391" i="1"/>
  <c r="J391" i="1"/>
  <c r="M391" i="1"/>
  <c r="F393" i="1"/>
  <c r="H393" i="1"/>
  <c r="J393" i="1"/>
  <c r="M393" i="1"/>
  <c r="F395" i="1"/>
  <c r="H395" i="1"/>
  <c r="J395" i="1"/>
  <c r="M395" i="1"/>
  <c r="F397" i="1"/>
  <c r="H397" i="1"/>
  <c r="J397" i="1"/>
  <c r="M397" i="1"/>
  <c r="F399" i="1"/>
  <c r="H399" i="1"/>
  <c r="J399" i="1"/>
  <c r="M399" i="1"/>
  <c r="F401" i="1"/>
  <c r="H401" i="1"/>
  <c r="J401" i="1"/>
  <c r="M401" i="1"/>
  <c r="F403" i="1"/>
  <c r="H403" i="1"/>
  <c r="J403" i="1"/>
  <c r="M403" i="1"/>
  <c r="F405" i="1"/>
  <c r="H405" i="1"/>
  <c r="J405" i="1"/>
  <c r="M405" i="1"/>
  <c r="F407" i="1"/>
  <c r="H407" i="1"/>
  <c r="J407" i="1"/>
  <c r="M407" i="1"/>
  <c r="F409" i="1"/>
  <c r="H409" i="1"/>
  <c r="J409" i="1"/>
  <c r="M409" i="1"/>
  <c r="F411" i="1"/>
  <c r="H411" i="1"/>
  <c r="J411" i="1"/>
  <c r="M411" i="1"/>
  <c r="F413" i="1"/>
  <c r="H413" i="1"/>
  <c r="J413" i="1"/>
  <c r="M413" i="1"/>
  <c r="F415" i="1"/>
  <c r="H415" i="1"/>
  <c r="J415" i="1"/>
  <c r="M415" i="1"/>
  <c r="F417" i="1"/>
  <c r="H417" i="1"/>
  <c r="J417" i="1"/>
  <c r="M417" i="1"/>
  <c r="F419" i="1"/>
  <c r="H419" i="1"/>
  <c r="J419" i="1"/>
  <c r="M419" i="1"/>
  <c r="F421" i="1"/>
  <c r="H421" i="1"/>
  <c r="J421" i="1"/>
  <c r="M421" i="1"/>
  <c r="F423" i="1"/>
  <c r="H423" i="1"/>
  <c r="J423" i="1"/>
  <c r="M423" i="1"/>
  <c r="F425" i="1"/>
  <c r="H425" i="1"/>
  <c r="J425" i="1"/>
  <c r="M425" i="1"/>
  <c r="F427" i="1"/>
  <c r="H427" i="1"/>
  <c r="J427" i="1"/>
  <c r="M427" i="1"/>
  <c r="F429" i="1"/>
  <c r="H429" i="1"/>
  <c r="J429" i="1"/>
  <c r="M429" i="1"/>
  <c r="F431" i="1"/>
  <c r="H431" i="1"/>
  <c r="J431" i="1"/>
  <c r="M431" i="1"/>
  <c r="F433" i="1"/>
  <c r="H433" i="1"/>
  <c r="J433" i="1"/>
  <c r="M433" i="1"/>
  <c r="F435" i="1"/>
  <c r="H435" i="1"/>
  <c r="J435" i="1"/>
  <c r="M435" i="1"/>
  <c r="F437" i="1"/>
  <c r="H437" i="1"/>
  <c r="J437" i="1"/>
  <c r="M437" i="1"/>
  <c r="F439" i="1"/>
  <c r="H439" i="1"/>
  <c r="J439" i="1"/>
  <c r="M439" i="1"/>
  <c r="F441" i="1"/>
  <c r="H441" i="1"/>
  <c r="J441" i="1"/>
  <c r="M441" i="1"/>
  <c r="F443" i="1"/>
  <c r="H443" i="1"/>
  <c r="J443" i="1"/>
  <c r="M443" i="1"/>
  <c r="F445" i="1"/>
  <c r="H445" i="1"/>
  <c r="J445" i="1"/>
  <c r="M445" i="1"/>
  <c r="F447" i="1"/>
  <c r="H447" i="1"/>
  <c r="J447" i="1"/>
  <c r="M447" i="1"/>
  <c r="F449" i="1"/>
  <c r="H449" i="1"/>
  <c r="J449" i="1"/>
  <c r="M449" i="1"/>
  <c r="F451" i="1"/>
  <c r="H451" i="1"/>
  <c r="J451" i="1"/>
  <c r="M451" i="1"/>
  <c r="F453" i="1"/>
  <c r="H453" i="1"/>
  <c r="J453" i="1"/>
  <c r="M453" i="1"/>
  <c r="F455" i="1"/>
  <c r="H455" i="1"/>
  <c r="J455" i="1"/>
  <c r="M455" i="1"/>
  <c r="F457" i="1"/>
  <c r="H457" i="1"/>
  <c r="J457" i="1"/>
  <c r="M457" i="1"/>
  <c r="F459" i="1"/>
  <c r="H459" i="1"/>
  <c r="J459" i="1"/>
  <c r="M459" i="1"/>
  <c r="F461" i="1"/>
  <c r="H461" i="1"/>
  <c r="J461" i="1"/>
  <c r="M461" i="1"/>
  <c r="F463" i="1"/>
  <c r="H463" i="1"/>
  <c r="J463" i="1"/>
  <c r="M463" i="1"/>
  <c r="F465" i="1"/>
  <c r="H465" i="1"/>
  <c r="J465" i="1"/>
  <c r="M465" i="1"/>
  <c r="F467" i="1"/>
  <c r="H467" i="1"/>
  <c r="J467" i="1"/>
  <c r="M467" i="1"/>
  <c r="F469" i="1"/>
  <c r="H469" i="1"/>
  <c r="J469" i="1"/>
  <c r="M469" i="1"/>
  <c r="F471" i="1"/>
  <c r="H471" i="1"/>
  <c r="J471" i="1"/>
  <c r="M471" i="1"/>
  <c r="F473" i="1"/>
  <c r="H473" i="1"/>
  <c r="J473" i="1"/>
  <c r="M473" i="1"/>
  <c r="F475" i="1"/>
  <c r="H475" i="1"/>
  <c r="J475" i="1"/>
  <c r="M475" i="1"/>
  <c r="F477" i="1"/>
  <c r="H477" i="1"/>
  <c r="J477" i="1"/>
  <c r="M477" i="1"/>
  <c r="F479" i="1"/>
  <c r="H479" i="1"/>
  <c r="J479" i="1"/>
  <c r="M479" i="1"/>
  <c r="F481" i="1"/>
  <c r="H481" i="1"/>
  <c r="J481" i="1"/>
  <c r="M481" i="1"/>
  <c r="F483" i="1"/>
  <c r="H483" i="1"/>
  <c r="J483" i="1"/>
  <c r="M483" i="1"/>
  <c r="F485" i="1"/>
  <c r="H485" i="1"/>
  <c r="J485" i="1"/>
  <c r="M485" i="1"/>
  <c r="F487" i="1"/>
  <c r="H487" i="1"/>
  <c r="J487" i="1"/>
  <c r="M487" i="1"/>
  <c r="F489" i="1"/>
  <c r="H489" i="1"/>
  <c r="J489" i="1"/>
  <c r="M489" i="1"/>
  <c r="F491" i="1"/>
  <c r="H491" i="1"/>
  <c r="J491" i="1"/>
  <c r="M491" i="1"/>
  <c r="F493" i="1"/>
  <c r="H493" i="1"/>
  <c r="J493" i="1"/>
  <c r="M493" i="1"/>
  <c r="F495" i="1"/>
  <c r="H495" i="1"/>
  <c r="J495" i="1"/>
  <c r="M495" i="1"/>
  <c r="F497" i="1"/>
  <c r="H497" i="1"/>
  <c r="J497" i="1"/>
  <c r="M497" i="1"/>
  <c r="F499" i="1"/>
  <c r="H499" i="1"/>
  <c r="J499" i="1"/>
  <c r="M499" i="1"/>
  <c r="F501" i="1"/>
  <c r="H501" i="1"/>
  <c r="J501" i="1"/>
  <c r="M501" i="1"/>
  <c r="F503" i="1"/>
  <c r="H503" i="1"/>
  <c r="J503" i="1"/>
  <c r="M503" i="1"/>
  <c r="F505" i="1"/>
  <c r="H505" i="1"/>
  <c r="J505" i="1"/>
  <c r="M505" i="1"/>
  <c r="F507" i="1"/>
  <c r="H507" i="1"/>
  <c r="J507" i="1"/>
  <c r="M507" i="1"/>
  <c r="F509" i="1"/>
  <c r="H509" i="1"/>
  <c r="J509" i="1"/>
  <c r="M509" i="1"/>
  <c r="F511" i="1"/>
  <c r="H511" i="1"/>
  <c r="J511" i="1"/>
  <c r="M511" i="1"/>
  <c r="F513" i="1"/>
  <c r="H513" i="1"/>
  <c r="J513" i="1"/>
  <c r="M513" i="1"/>
  <c r="F515" i="1"/>
  <c r="H515" i="1"/>
  <c r="J515" i="1"/>
  <c r="M515" i="1"/>
  <c r="F517" i="1"/>
  <c r="H517" i="1"/>
  <c r="J517" i="1"/>
  <c r="M517" i="1"/>
  <c r="F519" i="1"/>
  <c r="H519" i="1"/>
  <c r="J519" i="1"/>
  <c r="M519" i="1"/>
  <c r="F521" i="1"/>
  <c r="H521" i="1"/>
  <c r="J521" i="1"/>
  <c r="M521" i="1"/>
  <c r="F523" i="1"/>
  <c r="H523" i="1"/>
  <c r="J523" i="1"/>
  <c r="M523" i="1"/>
  <c r="F525" i="1"/>
  <c r="H525" i="1"/>
  <c r="J525" i="1"/>
  <c r="M525" i="1"/>
  <c r="F527" i="1"/>
  <c r="H527" i="1"/>
  <c r="J527" i="1"/>
  <c r="M527" i="1"/>
  <c r="F529" i="1"/>
  <c r="H529" i="1"/>
  <c r="J529" i="1"/>
  <c r="M529" i="1"/>
  <c r="F531" i="1"/>
  <c r="H531" i="1"/>
  <c r="J531" i="1"/>
  <c r="M531" i="1"/>
  <c r="F533" i="1"/>
  <c r="H533" i="1"/>
  <c r="J533" i="1"/>
  <c r="M533" i="1"/>
  <c r="F535" i="1"/>
  <c r="H535" i="1"/>
  <c r="J535" i="1"/>
  <c r="M535" i="1"/>
  <c r="F537" i="1"/>
  <c r="H537" i="1"/>
  <c r="J537" i="1"/>
  <c r="M537" i="1"/>
  <c r="F539" i="1"/>
  <c r="H539" i="1"/>
  <c r="J539" i="1"/>
  <c r="M539" i="1"/>
  <c r="F541" i="1"/>
  <c r="H541" i="1"/>
  <c r="J541" i="1"/>
  <c r="M541" i="1"/>
  <c r="F543" i="1"/>
  <c r="H543" i="1"/>
  <c r="J543" i="1"/>
  <c r="M543" i="1"/>
  <c r="F545" i="1"/>
  <c r="H545" i="1"/>
  <c r="J545" i="1"/>
  <c r="M545" i="1"/>
  <c r="F547" i="1"/>
  <c r="H547" i="1"/>
  <c r="J547" i="1"/>
  <c r="M547" i="1"/>
  <c r="F549" i="1"/>
  <c r="H549" i="1"/>
  <c r="J549" i="1"/>
  <c r="M549" i="1"/>
  <c r="F551" i="1"/>
  <c r="H551" i="1"/>
  <c r="J551" i="1"/>
  <c r="M551" i="1"/>
  <c r="F553" i="1"/>
  <c r="H553" i="1"/>
  <c r="J553" i="1"/>
  <c r="M553" i="1"/>
  <c r="F555" i="1"/>
  <c r="H555" i="1"/>
  <c r="J555" i="1"/>
  <c r="M555" i="1"/>
  <c r="F557" i="1"/>
  <c r="H557" i="1"/>
  <c r="J557" i="1"/>
  <c r="M557" i="1"/>
  <c r="F559" i="1"/>
  <c r="H559" i="1"/>
  <c r="J559" i="1"/>
  <c r="M559" i="1"/>
  <c r="F561" i="1"/>
  <c r="H561" i="1"/>
  <c r="J561" i="1"/>
  <c r="M561" i="1"/>
  <c r="F563" i="1"/>
  <c r="H563" i="1"/>
  <c r="J563" i="1"/>
  <c r="M563" i="1"/>
  <c r="F565" i="1"/>
  <c r="H565" i="1"/>
  <c r="J565" i="1"/>
  <c r="M565" i="1"/>
  <c r="F567" i="1"/>
  <c r="H567" i="1"/>
  <c r="J567" i="1"/>
  <c r="M567" i="1"/>
  <c r="F569" i="1"/>
  <c r="H569" i="1"/>
  <c r="J569" i="1"/>
  <c r="M569" i="1"/>
  <c r="F571" i="1"/>
  <c r="H571" i="1"/>
  <c r="J571" i="1"/>
  <c r="M571" i="1"/>
  <c r="F573" i="1"/>
  <c r="H573" i="1"/>
  <c r="J573" i="1"/>
  <c r="M573" i="1"/>
  <c r="F575" i="1"/>
  <c r="H575" i="1"/>
  <c r="J575" i="1"/>
  <c r="M575" i="1"/>
  <c r="F577" i="1"/>
  <c r="H577" i="1"/>
  <c r="J577" i="1"/>
  <c r="M577" i="1"/>
  <c r="F579" i="1"/>
  <c r="H579" i="1"/>
  <c r="J579" i="1"/>
  <c r="M579" i="1"/>
  <c r="F581" i="1"/>
  <c r="H581" i="1"/>
  <c r="J581" i="1"/>
  <c r="M581" i="1"/>
  <c r="F583" i="1"/>
  <c r="H583" i="1"/>
  <c r="J583" i="1"/>
  <c r="M583" i="1"/>
  <c r="F585" i="1"/>
  <c r="H585" i="1"/>
  <c r="J585" i="1"/>
  <c r="M585" i="1"/>
  <c r="F587" i="1"/>
  <c r="H587" i="1"/>
  <c r="J587" i="1"/>
  <c r="M587" i="1"/>
  <c r="F589" i="1"/>
  <c r="H589" i="1"/>
  <c r="J589" i="1"/>
  <c r="M589" i="1"/>
  <c r="F591" i="1"/>
  <c r="H591" i="1"/>
  <c r="J591" i="1"/>
  <c r="M591" i="1"/>
  <c r="F593" i="1"/>
  <c r="H593" i="1"/>
  <c r="J593" i="1"/>
  <c r="M593" i="1"/>
  <c r="F595" i="1"/>
  <c r="H595" i="1"/>
  <c r="J595" i="1"/>
  <c r="M595" i="1"/>
  <c r="F597" i="1"/>
  <c r="H597" i="1"/>
  <c r="J597" i="1"/>
  <c r="M597" i="1"/>
  <c r="F599" i="1"/>
  <c r="H599" i="1"/>
  <c r="J599" i="1"/>
  <c r="M599" i="1"/>
  <c r="F601" i="1"/>
  <c r="H601" i="1"/>
  <c r="J601" i="1"/>
  <c r="M601" i="1"/>
  <c r="F603" i="1"/>
  <c r="H603" i="1"/>
  <c r="J603" i="1"/>
  <c r="M603" i="1"/>
  <c r="F605" i="1"/>
  <c r="H605" i="1"/>
  <c r="J605" i="1"/>
  <c r="M605" i="1"/>
  <c r="F607" i="1"/>
  <c r="H607" i="1"/>
  <c r="J607" i="1"/>
  <c r="M607" i="1"/>
  <c r="F609" i="1"/>
  <c r="H609" i="1"/>
  <c r="J609" i="1"/>
  <c r="M609" i="1"/>
  <c r="F611" i="1"/>
  <c r="H611" i="1"/>
  <c r="J611" i="1"/>
  <c r="M611" i="1"/>
  <c r="F613" i="1"/>
  <c r="H613" i="1"/>
  <c r="J613" i="1"/>
  <c r="M613" i="1"/>
  <c r="F615" i="1"/>
  <c r="H615" i="1"/>
  <c r="J615" i="1"/>
  <c r="M615" i="1"/>
  <c r="F617" i="1"/>
  <c r="H617" i="1"/>
  <c r="J617" i="1"/>
  <c r="M617" i="1"/>
  <c r="F619" i="1"/>
  <c r="H619" i="1"/>
  <c r="J619" i="1"/>
  <c r="M619" i="1"/>
  <c r="F621" i="1"/>
  <c r="H621" i="1"/>
  <c r="J621" i="1"/>
  <c r="M621" i="1"/>
  <c r="F623" i="1"/>
  <c r="H623" i="1"/>
  <c r="J623" i="1"/>
  <c r="M623" i="1"/>
  <c r="F625" i="1"/>
  <c r="H625" i="1"/>
  <c r="J625" i="1"/>
  <c r="M625" i="1"/>
  <c r="F627" i="1"/>
  <c r="H627" i="1"/>
  <c r="J627" i="1"/>
  <c r="M627" i="1"/>
  <c r="F629" i="1"/>
  <c r="H629" i="1"/>
  <c r="J629" i="1"/>
  <c r="M629" i="1"/>
  <c r="F631" i="1"/>
  <c r="H631" i="1"/>
  <c r="J631" i="1"/>
  <c r="M631" i="1"/>
  <c r="F633" i="1"/>
  <c r="H633" i="1"/>
  <c r="J633" i="1"/>
  <c r="M633" i="1"/>
  <c r="F635" i="1"/>
  <c r="H635" i="1"/>
  <c r="J635" i="1"/>
  <c r="M635" i="1"/>
  <c r="F637" i="1"/>
  <c r="H637" i="1"/>
  <c r="J637" i="1"/>
  <c r="M637" i="1"/>
  <c r="F639" i="1"/>
  <c r="H639" i="1"/>
  <c r="J639" i="1"/>
  <c r="M639" i="1"/>
  <c r="F641" i="1"/>
  <c r="H641" i="1"/>
  <c r="J641" i="1"/>
  <c r="M641" i="1"/>
  <c r="F643" i="1"/>
  <c r="H643" i="1"/>
  <c r="J643" i="1"/>
  <c r="M643" i="1"/>
  <c r="F645" i="1"/>
  <c r="H645" i="1"/>
  <c r="J645" i="1"/>
  <c r="M645" i="1"/>
  <c r="F647" i="1"/>
  <c r="H647" i="1"/>
  <c r="J647" i="1"/>
  <c r="M647" i="1"/>
  <c r="F649" i="1"/>
  <c r="H649" i="1"/>
  <c r="J649" i="1"/>
  <c r="M649" i="1"/>
  <c r="F651" i="1"/>
  <c r="H651" i="1"/>
  <c r="J651" i="1"/>
  <c r="M651" i="1"/>
  <c r="F653" i="1"/>
  <c r="H653" i="1"/>
  <c r="J653" i="1"/>
  <c r="M653" i="1"/>
  <c r="F655" i="1"/>
  <c r="H655" i="1"/>
  <c r="J655" i="1"/>
  <c r="M655" i="1"/>
  <c r="F657" i="1"/>
  <c r="H657" i="1"/>
  <c r="J657" i="1"/>
  <c r="M657" i="1"/>
  <c r="F659" i="1"/>
  <c r="H659" i="1"/>
  <c r="J659" i="1"/>
  <c r="M659" i="1"/>
  <c r="F661" i="1"/>
  <c r="H661" i="1"/>
  <c r="J661" i="1"/>
  <c r="M661" i="1"/>
  <c r="F663" i="1"/>
  <c r="H663" i="1"/>
  <c r="J663" i="1"/>
  <c r="M663" i="1"/>
  <c r="F665" i="1"/>
  <c r="H665" i="1"/>
  <c r="J665" i="1"/>
  <c r="M665" i="1"/>
  <c r="F667" i="1"/>
  <c r="H667" i="1"/>
  <c r="J667" i="1"/>
  <c r="M667" i="1"/>
  <c r="F669" i="1"/>
  <c r="H669" i="1"/>
  <c r="J669" i="1"/>
  <c r="M669" i="1"/>
  <c r="F671" i="1"/>
  <c r="H671" i="1"/>
  <c r="J671" i="1"/>
  <c r="M671" i="1"/>
  <c r="F673" i="1"/>
  <c r="H673" i="1"/>
  <c r="J673" i="1"/>
  <c r="M673" i="1"/>
  <c r="F675" i="1"/>
  <c r="H675" i="1"/>
  <c r="J675" i="1"/>
  <c r="M675" i="1"/>
  <c r="F677" i="1"/>
  <c r="H677" i="1"/>
  <c r="J677" i="1"/>
  <c r="M677" i="1"/>
  <c r="F679" i="1"/>
  <c r="H679" i="1"/>
  <c r="J679" i="1"/>
  <c r="M679" i="1"/>
  <c r="F681" i="1"/>
  <c r="H681" i="1"/>
  <c r="J681" i="1"/>
  <c r="M681" i="1"/>
  <c r="F683" i="1"/>
  <c r="H683" i="1"/>
  <c r="J683" i="1"/>
  <c r="M683" i="1"/>
  <c r="F685" i="1"/>
  <c r="H685" i="1"/>
  <c r="J685" i="1"/>
  <c r="M685" i="1"/>
  <c r="F687" i="1"/>
  <c r="H687" i="1"/>
  <c r="J687" i="1"/>
  <c r="M687" i="1"/>
  <c r="F689" i="1"/>
  <c r="H689" i="1"/>
  <c r="J689" i="1"/>
  <c r="M689" i="1"/>
  <c r="F691" i="1"/>
  <c r="H691" i="1"/>
  <c r="J691" i="1"/>
  <c r="M691" i="1"/>
  <c r="F693" i="1"/>
  <c r="H693" i="1"/>
  <c r="J693" i="1"/>
  <c r="M693" i="1"/>
  <c r="F695" i="1"/>
  <c r="H695" i="1"/>
  <c r="J695" i="1"/>
  <c r="M695" i="1"/>
  <c r="F697" i="1"/>
  <c r="H697" i="1"/>
  <c r="J697" i="1"/>
  <c r="M697" i="1"/>
  <c r="F699" i="1"/>
  <c r="H699" i="1"/>
  <c r="J699" i="1"/>
  <c r="M699" i="1"/>
  <c r="F701" i="1"/>
  <c r="H701" i="1"/>
  <c r="J701" i="1"/>
  <c r="M701" i="1"/>
  <c r="F703" i="1"/>
  <c r="H703" i="1"/>
  <c r="J703" i="1"/>
  <c r="M703" i="1"/>
  <c r="F705" i="1"/>
  <c r="H705" i="1"/>
  <c r="J705" i="1"/>
  <c r="M705" i="1"/>
  <c r="F707" i="1"/>
  <c r="H707" i="1"/>
  <c r="J707" i="1"/>
  <c r="M707" i="1"/>
  <c r="F709" i="1"/>
  <c r="H709" i="1"/>
  <c r="J709" i="1"/>
  <c r="M709" i="1"/>
  <c r="F711" i="1"/>
  <c r="H711" i="1"/>
  <c r="J711" i="1"/>
  <c r="M711" i="1"/>
  <c r="F713" i="1"/>
  <c r="H713" i="1"/>
  <c r="J713" i="1"/>
  <c r="M713" i="1"/>
  <c r="F715" i="1"/>
  <c r="H715" i="1"/>
  <c r="J715" i="1"/>
  <c r="M715" i="1"/>
  <c r="F717" i="1"/>
  <c r="H717" i="1"/>
  <c r="J717" i="1"/>
  <c r="M717" i="1"/>
  <c r="F719" i="1"/>
  <c r="H719" i="1"/>
  <c r="J719" i="1"/>
  <c r="M719" i="1"/>
  <c r="F721" i="1"/>
  <c r="H721" i="1"/>
  <c r="J721" i="1"/>
  <c r="M721" i="1"/>
  <c r="F723" i="1"/>
  <c r="H723" i="1"/>
  <c r="J723" i="1"/>
  <c r="M723" i="1"/>
  <c r="F725" i="1"/>
  <c r="H725" i="1"/>
  <c r="J725" i="1"/>
  <c r="M725" i="1"/>
  <c r="F727" i="1"/>
  <c r="H727" i="1"/>
  <c r="J727" i="1"/>
  <c r="M727" i="1"/>
  <c r="F729" i="1"/>
  <c r="H729" i="1"/>
  <c r="J729" i="1"/>
  <c r="M729" i="1"/>
  <c r="F731" i="1"/>
  <c r="H731" i="1"/>
  <c r="J731" i="1"/>
  <c r="M731" i="1"/>
  <c r="F733" i="1"/>
  <c r="H733" i="1"/>
  <c r="J733" i="1"/>
  <c r="M733" i="1"/>
  <c r="F735" i="1"/>
  <c r="H735" i="1"/>
  <c r="J735" i="1"/>
  <c r="M735" i="1"/>
  <c r="F737" i="1"/>
  <c r="H737" i="1"/>
  <c r="J737" i="1"/>
  <c r="M737" i="1"/>
  <c r="F739" i="1"/>
  <c r="H739" i="1"/>
  <c r="J739" i="1"/>
  <c r="M739" i="1"/>
  <c r="F741" i="1"/>
  <c r="H741" i="1"/>
  <c r="J741" i="1"/>
  <c r="M741" i="1"/>
  <c r="F743" i="1"/>
  <c r="H743" i="1"/>
  <c r="J743" i="1"/>
  <c r="M743" i="1"/>
  <c r="F745" i="1"/>
  <c r="H745" i="1"/>
  <c r="J745" i="1"/>
  <c r="M745" i="1"/>
  <c r="F747" i="1"/>
  <c r="H747" i="1"/>
  <c r="J747" i="1"/>
  <c r="M747" i="1"/>
  <c r="F749" i="1"/>
  <c r="H749" i="1"/>
  <c r="J749" i="1"/>
  <c r="M749" i="1"/>
  <c r="F751" i="1"/>
  <c r="H751" i="1"/>
  <c r="J751" i="1"/>
  <c r="M751" i="1"/>
  <c r="F753" i="1"/>
  <c r="H753" i="1"/>
  <c r="J753" i="1"/>
  <c r="M753" i="1"/>
  <c r="F755" i="1"/>
  <c r="H755" i="1"/>
  <c r="J755" i="1"/>
  <c r="M755" i="1"/>
  <c r="F757" i="1"/>
  <c r="H757" i="1"/>
  <c r="J757" i="1"/>
  <c r="M757" i="1"/>
  <c r="F759" i="1"/>
  <c r="H759" i="1"/>
  <c r="J759" i="1"/>
  <c r="M759" i="1"/>
  <c r="F761" i="1"/>
  <c r="H761" i="1"/>
  <c r="J761" i="1"/>
  <c r="M761" i="1"/>
  <c r="F763" i="1"/>
  <c r="H763" i="1"/>
  <c r="J763" i="1"/>
  <c r="M763" i="1"/>
  <c r="F765" i="1"/>
  <c r="H765" i="1"/>
  <c r="J765" i="1"/>
  <c r="M765" i="1"/>
  <c r="F767" i="1"/>
  <c r="H767" i="1"/>
  <c r="J767" i="1"/>
  <c r="M767" i="1"/>
  <c r="E768" i="1"/>
  <c r="G768" i="1"/>
  <c r="I768" i="1"/>
  <c r="F769" i="1"/>
  <c r="H769" i="1"/>
  <c r="J769" i="1"/>
  <c r="M769" i="1"/>
  <c r="E770" i="1"/>
  <c r="G770" i="1"/>
  <c r="I770" i="1"/>
  <c r="F771" i="1"/>
  <c r="H771" i="1"/>
  <c r="J771" i="1"/>
  <c r="M771" i="1"/>
  <c r="E772" i="1"/>
  <c r="G772" i="1"/>
  <c r="I772" i="1"/>
  <c r="F773" i="1"/>
  <c r="H773" i="1"/>
  <c r="J773" i="1"/>
  <c r="M773" i="1"/>
  <c r="E774" i="1"/>
  <c r="G774" i="1"/>
  <c r="I774" i="1"/>
  <c r="F775" i="1"/>
  <c r="H775" i="1"/>
  <c r="J775" i="1"/>
  <c r="M775" i="1"/>
  <c r="E776" i="1"/>
  <c r="G776" i="1"/>
  <c r="I776" i="1"/>
  <c r="F777" i="1"/>
  <c r="H777" i="1"/>
  <c r="J777" i="1"/>
  <c r="M777" i="1"/>
  <c r="E778" i="1"/>
  <c r="G778" i="1"/>
  <c r="I778" i="1"/>
  <c r="F779" i="1"/>
  <c r="H779" i="1"/>
  <c r="J779" i="1"/>
  <c r="M779" i="1"/>
  <c r="E780" i="1"/>
  <c r="G780" i="1"/>
  <c r="I780" i="1"/>
  <c r="F781" i="1"/>
  <c r="H781" i="1"/>
  <c r="J781" i="1"/>
  <c r="M781" i="1"/>
  <c r="E782" i="1"/>
  <c r="G782" i="1"/>
  <c r="I782" i="1"/>
  <c r="F783" i="1"/>
  <c r="H783" i="1"/>
  <c r="J783" i="1"/>
  <c r="M783" i="1"/>
  <c r="E784" i="1"/>
  <c r="G784" i="1"/>
  <c r="I784" i="1"/>
  <c r="F785" i="1"/>
  <c r="H785" i="1"/>
  <c r="J785" i="1"/>
  <c r="M785" i="1"/>
  <c r="E786" i="1"/>
  <c r="G786" i="1"/>
  <c r="I786" i="1"/>
  <c r="F787" i="1"/>
  <c r="H787" i="1"/>
  <c r="J787" i="1"/>
  <c r="M787" i="1"/>
  <c r="E788" i="1"/>
  <c r="G788" i="1"/>
  <c r="I788" i="1"/>
  <c r="F789" i="1"/>
  <c r="H789" i="1"/>
  <c r="J789" i="1"/>
  <c r="M789" i="1"/>
  <c r="E790" i="1"/>
  <c r="G790" i="1"/>
  <c r="I790" i="1"/>
  <c r="F791" i="1"/>
  <c r="H791" i="1"/>
  <c r="J791" i="1"/>
  <c r="M791" i="1"/>
  <c r="E792" i="1"/>
  <c r="G792" i="1"/>
  <c r="I792" i="1"/>
  <c r="F793" i="1"/>
  <c r="H793" i="1"/>
  <c r="J793" i="1"/>
  <c r="M793" i="1"/>
  <c r="E794" i="1"/>
  <c r="G794" i="1"/>
  <c r="I794" i="1"/>
  <c r="F795" i="1"/>
  <c r="H795" i="1"/>
  <c r="J795" i="1"/>
  <c r="M795" i="1"/>
  <c r="E796" i="1"/>
  <c r="G796" i="1"/>
  <c r="I796" i="1"/>
  <c r="F797" i="1"/>
  <c r="H797" i="1"/>
  <c r="J797" i="1"/>
  <c r="M797" i="1"/>
  <c r="E798" i="1"/>
  <c r="G798" i="1"/>
  <c r="I798" i="1"/>
  <c r="F799" i="1"/>
  <c r="H799" i="1"/>
  <c r="J799" i="1"/>
  <c r="M799" i="1"/>
  <c r="E800" i="1"/>
  <c r="G800" i="1"/>
  <c r="I800" i="1"/>
  <c r="F801" i="1"/>
  <c r="H801" i="1"/>
  <c r="J801" i="1"/>
  <c r="M801" i="1"/>
  <c r="E802" i="1"/>
  <c r="G802" i="1"/>
  <c r="I802" i="1"/>
  <c r="F803" i="1"/>
  <c r="H803" i="1"/>
  <c r="J803" i="1"/>
  <c r="M803" i="1"/>
  <c r="E804" i="1"/>
  <c r="G804" i="1"/>
  <c r="I804" i="1"/>
  <c r="F805" i="1"/>
  <c r="H805" i="1"/>
  <c r="J805" i="1"/>
  <c r="M805" i="1"/>
  <c r="E806" i="1"/>
  <c r="G806" i="1"/>
  <c r="I806" i="1"/>
  <c r="F807" i="1"/>
  <c r="H807" i="1"/>
  <c r="J807" i="1"/>
  <c r="M807" i="1"/>
  <c r="E808" i="1"/>
  <c r="G808" i="1"/>
  <c r="I808" i="1"/>
  <c r="F809" i="1"/>
  <c r="H809" i="1"/>
  <c r="J809" i="1"/>
  <c r="M809" i="1"/>
  <c r="E810" i="1"/>
  <c r="G810" i="1"/>
  <c r="I810" i="1"/>
  <c r="F811" i="1"/>
  <c r="H811" i="1"/>
  <c r="J811" i="1"/>
  <c r="M811" i="1"/>
  <c r="E812" i="1"/>
  <c r="G812" i="1"/>
  <c r="I812" i="1"/>
  <c r="F813" i="1"/>
  <c r="H813" i="1"/>
  <c r="J813" i="1"/>
  <c r="M813" i="1"/>
  <c r="E814" i="1"/>
  <c r="G814" i="1"/>
  <c r="I814" i="1"/>
  <c r="F815" i="1"/>
  <c r="H815" i="1"/>
  <c r="J815" i="1"/>
  <c r="M815" i="1"/>
  <c r="E816" i="1"/>
  <c r="G816" i="1"/>
  <c r="I816" i="1"/>
  <c r="F817" i="1"/>
  <c r="H817" i="1"/>
  <c r="J817" i="1"/>
  <c r="M817" i="1"/>
  <c r="E818" i="1"/>
  <c r="G818" i="1"/>
  <c r="I818" i="1"/>
  <c r="F819" i="1"/>
  <c r="H819" i="1"/>
  <c r="J819" i="1"/>
  <c r="M819" i="1"/>
  <c r="E820" i="1"/>
  <c r="G820" i="1"/>
  <c r="I820" i="1"/>
  <c r="F821" i="1"/>
  <c r="H821" i="1"/>
  <c r="J821" i="1"/>
  <c r="M821" i="1"/>
  <c r="E822" i="1"/>
  <c r="G822" i="1"/>
  <c r="I822" i="1"/>
  <c r="F823" i="1"/>
  <c r="H823" i="1"/>
  <c r="J823" i="1"/>
  <c r="M823" i="1"/>
  <c r="E824" i="1"/>
  <c r="G824" i="1"/>
  <c r="I824" i="1"/>
  <c r="F825" i="1"/>
  <c r="H825" i="1"/>
  <c r="J825" i="1"/>
  <c r="M825" i="1"/>
  <c r="E826" i="1"/>
  <c r="G826" i="1"/>
  <c r="I826" i="1"/>
  <c r="F827" i="1"/>
  <c r="H827" i="1"/>
  <c r="J827" i="1"/>
  <c r="M827" i="1"/>
  <c r="E828" i="1"/>
  <c r="G828" i="1"/>
  <c r="I828" i="1"/>
  <c r="F829" i="1"/>
  <c r="H829" i="1"/>
  <c r="J829" i="1"/>
  <c r="M829" i="1"/>
  <c r="E830" i="1"/>
  <c r="G830" i="1"/>
  <c r="I830" i="1"/>
  <c r="F831" i="1"/>
  <c r="H831" i="1"/>
  <c r="J831" i="1"/>
  <c r="M831" i="1"/>
  <c r="E832" i="1"/>
  <c r="G832" i="1"/>
  <c r="I832" i="1"/>
  <c r="F833" i="1"/>
  <c r="H833" i="1"/>
  <c r="J833" i="1"/>
  <c r="M833" i="1"/>
  <c r="E834" i="1"/>
  <c r="G834" i="1"/>
  <c r="I834" i="1"/>
  <c r="F835" i="1"/>
  <c r="H835" i="1"/>
  <c r="J835" i="1"/>
  <c r="M835" i="1"/>
  <c r="E836" i="1"/>
  <c r="G836" i="1"/>
  <c r="I836" i="1"/>
  <c r="F837" i="1"/>
  <c r="H837" i="1"/>
  <c r="J837" i="1"/>
  <c r="M837" i="1"/>
  <c r="E838" i="1"/>
  <c r="G838" i="1"/>
  <c r="I838" i="1"/>
  <c r="F839" i="1"/>
  <c r="H839" i="1"/>
  <c r="J839" i="1"/>
  <c r="M839" i="1"/>
  <c r="E840" i="1"/>
  <c r="G840" i="1"/>
  <c r="I840" i="1"/>
  <c r="F841" i="1"/>
  <c r="H841" i="1"/>
  <c r="J841" i="1"/>
  <c r="M841" i="1"/>
  <c r="E842" i="1"/>
  <c r="G842" i="1"/>
  <c r="I842" i="1"/>
  <c r="F843" i="1"/>
  <c r="H843" i="1"/>
  <c r="J843" i="1"/>
  <c r="M843" i="1"/>
  <c r="E844" i="1"/>
  <c r="G844" i="1"/>
  <c r="I844" i="1"/>
  <c r="F845" i="1"/>
  <c r="H845" i="1"/>
  <c r="J845" i="1"/>
  <c r="M845" i="1"/>
  <c r="E846" i="1"/>
  <c r="G846" i="1"/>
  <c r="I846" i="1"/>
  <c r="F847" i="1"/>
  <c r="H847" i="1"/>
  <c r="J847" i="1"/>
  <c r="M847" i="1"/>
  <c r="E848" i="1"/>
  <c r="G848" i="1"/>
  <c r="I848" i="1"/>
  <c r="F849" i="1"/>
  <c r="H849" i="1"/>
  <c r="J849" i="1"/>
  <c r="M849" i="1"/>
  <c r="E850" i="1"/>
  <c r="G850" i="1"/>
  <c r="I850" i="1"/>
  <c r="F851" i="1"/>
  <c r="H851" i="1"/>
  <c r="J851" i="1"/>
  <c r="M851" i="1"/>
  <c r="E852" i="1"/>
  <c r="G852" i="1"/>
  <c r="I852" i="1"/>
  <c r="F853" i="1"/>
  <c r="H853" i="1"/>
  <c r="J853" i="1"/>
  <c r="M853" i="1"/>
  <c r="E854" i="1"/>
  <c r="G854" i="1"/>
  <c r="I854" i="1"/>
  <c r="F855" i="1"/>
  <c r="H855" i="1"/>
  <c r="J855" i="1"/>
  <c r="M855" i="1"/>
  <c r="E856" i="1"/>
  <c r="G856" i="1"/>
  <c r="I856" i="1"/>
  <c r="F857" i="1"/>
  <c r="H857" i="1"/>
  <c r="J857" i="1"/>
  <c r="M857" i="1"/>
  <c r="E858" i="1"/>
  <c r="G858" i="1"/>
  <c r="I858" i="1"/>
  <c r="F859" i="1"/>
  <c r="H859" i="1"/>
  <c r="J859" i="1"/>
  <c r="M859" i="1"/>
  <c r="E860" i="1"/>
  <c r="G860" i="1"/>
  <c r="I860" i="1"/>
  <c r="F861" i="1"/>
  <c r="H861" i="1"/>
  <c r="J861" i="1"/>
  <c r="M861" i="1"/>
  <c r="E862" i="1"/>
  <c r="G862" i="1"/>
  <c r="I862" i="1"/>
  <c r="F863" i="1"/>
  <c r="H863" i="1"/>
  <c r="J863" i="1"/>
  <c r="M863" i="1"/>
  <c r="E864" i="1"/>
  <c r="G864" i="1"/>
  <c r="I864" i="1"/>
  <c r="F865" i="1"/>
  <c r="H865" i="1"/>
  <c r="J865" i="1"/>
  <c r="M865" i="1"/>
  <c r="E866" i="1"/>
  <c r="G866" i="1"/>
  <c r="I866" i="1"/>
  <c r="F867" i="1"/>
  <c r="H867" i="1"/>
  <c r="J867" i="1"/>
  <c r="M867" i="1"/>
  <c r="E868" i="1"/>
  <c r="G868" i="1"/>
  <c r="I868" i="1"/>
  <c r="F869" i="1"/>
  <c r="H869" i="1"/>
  <c r="J869" i="1"/>
  <c r="M869" i="1"/>
  <c r="E870" i="1"/>
  <c r="G870" i="1"/>
  <c r="I870" i="1"/>
  <c r="F871" i="1"/>
  <c r="H871" i="1"/>
  <c r="J871" i="1"/>
  <c r="M871" i="1"/>
  <c r="E872" i="1"/>
  <c r="G872" i="1"/>
  <c r="I872" i="1"/>
  <c r="F873" i="1"/>
  <c r="H873" i="1"/>
  <c r="J873" i="1"/>
  <c r="M873" i="1"/>
  <c r="E874" i="1"/>
  <c r="G874" i="1"/>
  <c r="I874" i="1"/>
  <c r="F875" i="1"/>
  <c r="H875" i="1"/>
  <c r="J875" i="1"/>
  <c r="M875" i="1"/>
  <c r="E876" i="1"/>
  <c r="G876" i="1"/>
  <c r="I876" i="1"/>
  <c r="F877" i="1"/>
  <c r="H877" i="1"/>
  <c r="J877" i="1"/>
  <c r="M877" i="1"/>
  <c r="E878" i="1"/>
  <c r="G878" i="1"/>
  <c r="I878" i="1"/>
  <c r="F879" i="1"/>
  <c r="H879" i="1"/>
  <c r="J879" i="1"/>
  <c r="M879" i="1"/>
  <c r="E880" i="1"/>
  <c r="G880" i="1"/>
  <c r="I880" i="1"/>
  <c r="F881" i="1"/>
  <c r="H881" i="1"/>
  <c r="J881" i="1"/>
  <c r="M881" i="1"/>
  <c r="E882" i="1"/>
  <c r="G882" i="1"/>
  <c r="I882" i="1"/>
  <c r="F883" i="1"/>
  <c r="H883" i="1"/>
  <c r="J883" i="1"/>
  <c r="M883" i="1"/>
  <c r="E884" i="1"/>
  <c r="G884" i="1"/>
  <c r="I884" i="1"/>
  <c r="F885" i="1"/>
  <c r="H885" i="1"/>
  <c r="J885" i="1"/>
  <c r="M885" i="1"/>
  <c r="E886" i="1"/>
  <c r="G886" i="1"/>
  <c r="I886" i="1"/>
  <c r="F887" i="1"/>
  <c r="H887" i="1"/>
  <c r="J887" i="1"/>
  <c r="M887" i="1"/>
  <c r="E888" i="1"/>
  <c r="G888" i="1"/>
  <c r="I888" i="1"/>
  <c r="F889" i="1"/>
  <c r="H889" i="1"/>
  <c r="J889" i="1"/>
  <c r="M889" i="1"/>
  <c r="E890" i="1"/>
  <c r="G890" i="1"/>
  <c r="I890" i="1"/>
  <c r="F891" i="1"/>
  <c r="H891" i="1"/>
  <c r="J891" i="1"/>
  <c r="M891" i="1"/>
  <c r="E892" i="1"/>
  <c r="G892" i="1"/>
  <c r="I892" i="1"/>
  <c r="F893" i="1"/>
  <c r="H893" i="1"/>
  <c r="J893" i="1"/>
  <c r="M893" i="1"/>
  <c r="E894" i="1"/>
  <c r="G894" i="1"/>
  <c r="I894" i="1"/>
  <c r="F895" i="1"/>
  <c r="H895" i="1"/>
  <c r="J895" i="1"/>
  <c r="M895" i="1"/>
  <c r="E896" i="1"/>
  <c r="G896" i="1"/>
  <c r="I896" i="1"/>
  <c r="F897" i="1"/>
  <c r="H897" i="1"/>
  <c r="J897" i="1"/>
  <c r="M897" i="1"/>
  <c r="E898" i="1"/>
  <c r="G898" i="1"/>
  <c r="I898" i="1"/>
  <c r="F899" i="1"/>
  <c r="H899" i="1"/>
  <c r="J899" i="1"/>
  <c r="M899" i="1"/>
  <c r="E900" i="1"/>
  <c r="G900" i="1"/>
  <c r="I900" i="1"/>
  <c r="F901" i="1"/>
  <c r="H901" i="1"/>
  <c r="J901" i="1"/>
  <c r="M901" i="1"/>
  <c r="E902" i="1"/>
  <c r="G902" i="1"/>
  <c r="I902" i="1"/>
  <c r="F903" i="1"/>
  <c r="H903" i="1"/>
  <c r="J903" i="1"/>
  <c r="M903" i="1"/>
  <c r="E904" i="1"/>
  <c r="G904" i="1"/>
  <c r="I904" i="1"/>
  <c r="F905" i="1"/>
  <c r="H905" i="1"/>
  <c r="J905" i="1"/>
  <c r="M905" i="1"/>
  <c r="E906" i="1"/>
  <c r="G906" i="1"/>
  <c r="I906" i="1"/>
  <c r="F907" i="1"/>
  <c r="H907" i="1"/>
  <c r="J907" i="1"/>
  <c r="M907" i="1"/>
  <c r="E908" i="1"/>
  <c r="G908" i="1"/>
  <c r="I908" i="1"/>
  <c r="F909" i="1"/>
  <c r="H909" i="1"/>
  <c r="J909" i="1"/>
  <c r="M909" i="1"/>
  <c r="E910" i="1"/>
  <c r="G910" i="1"/>
  <c r="I910" i="1"/>
  <c r="F911" i="1"/>
  <c r="H911" i="1"/>
  <c r="J911" i="1"/>
  <c r="M911" i="1"/>
  <c r="E912" i="1"/>
  <c r="G912" i="1"/>
  <c r="I912" i="1"/>
  <c r="F913" i="1"/>
  <c r="H913" i="1"/>
  <c r="J913" i="1"/>
  <c r="M913" i="1"/>
  <c r="E914" i="1"/>
  <c r="G914" i="1"/>
  <c r="I914" i="1"/>
  <c r="F915" i="1"/>
  <c r="H915" i="1"/>
  <c r="J915" i="1"/>
  <c r="M915" i="1"/>
  <c r="E916" i="1"/>
  <c r="G916" i="1"/>
  <c r="I916" i="1"/>
  <c r="F917" i="1"/>
  <c r="H917" i="1"/>
  <c r="J917" i="1"/>
  <c r="M917" i="1"/>
  <c r="E918" i="1"/>
  <c r="G918" i="1"/>
  <c r="I918" i="1"/>
  <c r="F919" i="1"/>
  <c r="H919" i="1"/>
  <c r="J919" i="1"/>
  <c r="M919" i="1"/>
  <c r="E920" i="1"/>
  <c r="G920" i="1"/>
  <c r="I920" i="1"/>
  <c r="F921" i="1"/>
  <c r="H921" i="1"/>
  <c r="J921" i="1"/>
  <c r="M921" i="1"/>
  <c r="E922" i="1"/>
  <c r="G922" i="1"/>
  <c r="I922" i="1"/>
  <c r="F923" i="1"/>
  <c r="H923" i="1"/>
  <c r="J923" i="1"/>
  <c r="M923" i="1"/>
  <c r="E924" i="1"/>
  <c r="G924" i="1"/>
  <c r="I924" i="1"/>
  <c r="F925" i="1"/>
  <c r="H925" i="1"/>
  <c r="J925" i="1"/>
  <c r="M925" i="1"/>
  <c r="E926" i="1"/>
  <c r="G926" i="1"/>
  <c r="I926" i="1"/>
  <c r="F927" i="1"/>
  <c r="H927" i="1"/>
  <c r="J927" i="1"/>
  <c r="M927" i="1"/>
  <c r="E928" i="1"/>
  <c r="G928" i="1"/>
  <c r="I928" i="1"/>
  <c r="F929" i="1"/>
  <c r="H929" i="1"/>
  <c r="J929" i="1"/>
  <c r="M929" i="1"/>
  <c r="E930" i="1"/>
  <c r="G930" i="1"/>
  <c r="I930" i="1"/>
  <c r="F931" i="1"/>
  <c r="H931" i="1"/>
  <c r="J931" i="1"/>
  <c r="M931" i="1"/>
  <c r="E932" i="1"/>
  <c r="G932" i="1"/>
  <c r="I932" i="1"/>
  <c r="F933" i="1"/>
  <c r="H933" i="1"/>
  <c r="J933" i="1"/>
  <c r="M933" i="1"/>
  <c r="E934" i="1"/>
  <c r="G934" i="1"/>
  <c r="I934" i="1"/>
  <c r="F935" i="1"/>
  <c r="H935" i="1"/>
  <c r="J935" i="1"/>
  <c r="M935" i="1"/>
  <c r="E936" i="1"/>
  <c r="G936" i="1"/>
  <c r="I936" i="1"/>
  <c r="F937" i="1"/>
  <c r="H937" i="1"/>
  <c r="J937" i="1"/>
  <c r="M937" i="1"/>
  <c r="E938" i="1"/>
  <c r="G938" i="1"/>
  <c r="I938" i="1"/>
  <c r="F939" i="1"/>
  <c r="H939" i="1"/>
  <c r="J939" i="1"/>
  <c r="M939" i="1"/>
  <c r="E940" i="1"/>
  <c r="G940" i="1"/>
  <c r="I940" i="1"/>
  <c r="F941" i="1"/>
  <c r="H941" i="1"/>
  <c r="J941" i="1"/>
  <c r="M941" i="1"/>
  <c r="E942" i="1"/>
  <c r="G942" i="1"/>
  <c r="I942" i="1"/>
  <c r="F943" i="1"/>
  <c r="H943" i="1"/>
  <c r="J943" i="1"/>
  <c r="M943" i="1"/>
  <c r="E944" i="1"/>
  <c r="G944" i="1"/>
  <c r="I944" i="1"/>
  <c r="F945" i="1"/>
  <c r="H945" i="1"/>
  <c r="J945" i="1"/>
  <c r="M945" i="1"/>
  <c r="E946" i="1"/>
  <c r="G946" i="1"/>
  <c r="I946" i="1"/>
  <c r="F947" i="1"/>
  <c r="H947" i="1"/>
  <c r="J947" i="1"/>
  <c r="M947" i="1"/>
  <c r="E948" i="1"/>
  <c r="G948" i="1"/>
  <c r="I948" i="1"/>
  <c r="F949" i="1"/>
  <c r="H949" i="1"/>
  <c r="J949" i="1"/>
  <c r="M949" i="1"/>
  <c r="E950" i="1"/>
  <c r="G950" i="1"/>
  <c r="I950" i="1"/>
  <c r="F951" i="1"/>
  <c r="H951" i="1"/>
  <c r="J951" i="1"/>
  <c r="M951" i="1"/>
  <c r="E952" i="1"/>
  <c r="G952" i="1"/>
  <c r="I952" i="1"/>
  <c r="F953" i="1"/>
  <c r="H953" i="1"/>
  <c r="J953" i="1"/>
  <c r="M953" i="1"/>
  <c r="E954" i="1"/>
  <c r="G954" i="1"/>
  <c r="I954" i="1"/>
  <c r="F955" i="1"/>
  <c r="H955" i="1"/>
  <c r="J955" i="1"/>
  <c r="M955" i="1"/>
  <c r="E956" i="1"/>
  <c r="G956" i="1"/>
  <c r="I956" i="1"/>
  <c r="F957" i="1"/>
  <c r="H957" i="1"/>
  <c r="J957" i="1"/>
  <c r="M957" i="1"/>
  <c r="E958" i="1"/>
  <c r="G958" i="1"/>
  <c r="I958" i="1"/>
  <c r="F959" i="1"/>
  <c r="H959" i="1"/>
  <c r="J959" i="1"/>
  <c r="M959" i="1"/>
  <c r="E960" i="1"/>
  <c r="G960" i="1"/>
  <c r="I960" i="1"/>
  <c r="F961" i="1"/>
  <c r="H961" i="1"/>
  <c r="J961" i="1"/>
  <c r="M961" i="1"/>
  <c r="E962" i="1"/>
  <c r="G962" i="1"/>
  <c r="I962" i="1"/>
  <c r="F963" i="1"/>
  <c r="H963" i="1"/>
  <c r="J963" i="1"/>
  <c r="M963" i="1"/>
  <c r="E964" i="1"/>
  <c r="G964" i="1"/>
  <c r="I964" i="1"/>
  <c r="F965" i="1"/>
  <c r="H965" i="1"/>
  <c r="J965" i="1"/>
  <c r="M965" i="1"/>
  <c r="E966" i="1"/>
  <c r="G966" i="1"/>
  <c r="I966" i="1"/>
  <c r="F967" i="1"/>
  <c r="H967" i="1"/>
  <c r="J967" i="1"/>
  <c r="M967" i="1"/>
  <c r="E968" i="1"/>
  <c r="G968" i="1"/>
  <c r="I968" i="1"/>
  <c r="F969" i="1"/>
  <c r="H969" i="1"/>
  <c r="J969" i="1"/>
  <c r="M969" i="1"/>
  <c r="E970" i="1"/>
  <c r="G970" i="1"/>
  <c r="I970" i="1"/>
  <c r="F971" i="1"/>
  <c r="H971" i="1"/>
  <c r="J971" i="1"/>
  <c r="M971" i="1"/>
  <c r="E972" i="1"/>
  <c r="G972" i="1"/>
  <c r="I972" i="1"/>
  <c r="F973" i="1"/>
  <c r="H973" i="1"/>
  <c r="J973" i="1"/>
  <c r="M973" i="1"/>
  <c r="E974" i="1"/>
  <c r="G974" i="1"/>
  <c r="I974" i="1"/>
  <c r="F975" i="1"/>
  <c r="H975" i="1"/>
  <c r="J975" i="1"/>
  <c r="M975" i="1"/>
  <c r="E976" i="1"/>
  <c r="G976" i="1"/>
  <c r="I976" i="1"/>
  <c r="F977" i="1"/>
  <c r="H977" i="1"/>
  <c r="J977" i="1"/>
  <c r="M977" i="1"/>
  <c r="E978" i="1"/>
  <c r="G978" i="1"/>
  <c r="I978" i="1"/>
  <c r="F979" i="1"/>
  <c r="H979" i="1"/>
  <c r="J979" i="1"/>
  <c r="M979" i="1"/>
  <c r="E980" i="1"/>
  <c r="G980" i="1"/>
  <c r="I980" i="1"/>
  <c r="F981" i="1"/>
  <c r="H981" i="1"/>
  <c r="J981" i="1"/>
  <c r="M981" i="1"/>
  <c r="E982" i="1"/>
  <c r="G982" i="1"/>
  <c r="I982" i="1"/>
  <c r="F983" i="1"/>
  <c r="H983" i="1"/>
  <c r="J983" i="1"/>
  <c r="M983" i="1"/>
  <c r="E984" i="1"/>
  <c r="G984" i="1"/>
  <c r="I984" i="1"/>
  <c r="F985" i="1"/>
  <c r="H985" i="1"/>
  <c r="J985" i="1"/>
  <c r="M985" i="1"/>
  <c r="E986" i="1"/>
  <c r="G986" i="1"/>
  <c r="I986" i="1"/>
  <c r="F987" i="1"/>
  <c r="H987" i="1"/>
  <c r="J987" i="1"/>
  <c r="M987" i="1"/>
  <c r="E988" i="1"/>
  <c r="G988" i="1"/>
  <c r="I988" i="1"/>
  <c r="F989" i="1"/>
  <c r="H989" i="1"/>
  <c r="J989" i="1"/>
  <c r="M989" i="1"/>
  <c r="E990" i="1"/>
  <c r="G990" i="1"/>
  <c r="I990" i="1"/>
  <c r="F991" i="1"/>
  <c r="H991" i="1"/>
  <c r="J991" i="1"/>
  <c r="M991" i="1"/>
  <c r="E992" i="1"/>
  <c r="G992" i="1"/>
  <c r="I992" i="1"/>
  <c r="F993" i="1"/>
  <c r="H993" i="1"/>
  <c r="J993" i="1"/>
  <c r="M993" i="1"/>
  <c r="E994" i="1"/>
  <c r="G994" i="1"/>
  <c r="I994" i="1"/>
  <c r="F995" i="1"/>
  <c r="H995" i="1"/>
  <c r="J995" i="1"/>
  <c r="M995" i="1"/>
  <c r="E996" i="1"/>
  <c r="G996" i="1"/>
  <c r="I996" i="1"/>
  <c r="F997" i="1"/>
  <c r="H997" i="1"/>
  <c r="J997" i="1"/>
  <c r="M997" i="1"/>
  <c r="E998" i="1"/>
  <c r="G998" i="1"/>
  <c r="I998" i="1"/>
  <c r="F999" i="1"/>
  <c r="H999" i="1"/>
  <c r="J999" i="1"/>
  <c r="M999" i="1"/>
  <c r="E1000" i="1"/>
  <c r="G1000" i="1"/>
  <c r="I1000" i="1"/>
  <c r="F1001" i="1"/>
  <c r="H1001" i="1"/>
  <c r="J1001" i="1"/>
  <c r="M1001" i="1"/>
  <c r="E1002" i="1"/>
  <c r="G1002" i="1"/>
  <c r="I1002" i="1"/>
  <c r="F1003" i="1"/>
  <c r="H1003" i="1"/>
  <c r="J1003" i="1"/>
  <c r="M1003" i="1"/>
  <c r="E1004" i="1"/>
  <c r="G1004" i="1"/>
  <c r="I1004" i="1"/>
  <c r="F1005" i="1"/>
  <c r="H1005" i="1"/>
  <c r="J1005" i="1"/>
  <c r="M1005" i="1"/>
  <c r="E1006" i="1"/>
  <c r="G1006" i="1"/>
  <c r="I1006" i="1"/>
  <c r="F1007" i="1"/>
  <c r="H1007" i="1"/>
  <c r="J1007" i="1"/>
  <c r="M1007" i="1"/>
  <c r="E1008" i="1"/>
  <c r="G1008" i="1"/>
  <c r="I1008" i="1"/>
  <c r="F1009" i="1"/>
  <c r="H1009" i="1"/>
  <c r="J1009" i="1"/>
  <c r="M1009" i="1"/>
  <c r="E1010" i="1"/>
  <c r="G1010" i="1"/>
  <c r="I1010" i="1"/>
  <c r="F1011" i="1"/>
  <c r="H1011" i="1"/>
  <c r="J1011" i="1"/>
  <c r="M1011" i="1"/>
  <c r="E1012" i="1"/>
  <c r="G1012" i="1"/>
  <c r="I1012" i="1"/>
  <c r="F1013" i="1"/>
  <c r="H1013" i="1"/>
  <c r="J1013" i="1"/>
  <c r="M1013" i="1"/>
  <c r="E1014" i="1"/>
  <c r="G1014" i="1"/>
  <c r="I1014" i="1"/>
  <c r="F1015" i="1"/>
  <c r="H1015" i="1"/>
  <c r="J1015" i="1"/>
  <c r="M1015" i="1"/>
  <c r="E1016" i="1"/>
  <c r="G1016" i="1"/>
  <c r="I1016" i="1"/>
  <c r="F1017" i="1"/>
  <c r="H1017" i="1"/>
  <c r="J1017" i="1"/>
  <c r="M1017" i="1"/>
  <c r="E1018" i="1"/>
  <c r="G1018" i="1"/>
  <c r="I1018" i="1"/>
  <c r="F1019" i="1"/>
  <c r="H1019" i="1"/>
  <c r="J1019" i="1"/>
  <c r="M1019" i="1"/>
  <c r="E1020" i="1"/>
  <c r="G1020" i="1"/>
  <c r="I1020" i="1"/>
  <c r="F1021" i="1"/>
  <c r="H1021" i="1"/>
  <c r="J1021" i="1"/>
  <c r="M1021" i="1"/>
  <c r="E1022" i="1"/>
  <c r="G1022" i="1"/>
  <c r="I1022" i="1"/>
  <c r="F1023" i="1"/>
  <c r="H1023" i="1"/>
  <c r="J1023" i="1"/>
  <c r="M1023" i="1"/>
  <c r="E1024" i="1"/>
  <c r="G1024" i="1"/>
  <c r="I1024" i="1"/>
  <c r="F1025" i="1"/>
  <c r="H1025" i="1"/>
  <c r="J1025" i="1"/>
  <c r="M1025" i="1"/>
  <c r="E1026" i="1"/>
  <c r="G1026" i="1"/>
  <c r="I1026" i="1"/>
  <c r="F1027" i="1"/>
  <c r="H1027" i="1"/>
  <c r="J1027" i="1"/>
  <c r="M1027" i="1"/>
  <c r="E1028" i="1"/>
  <c r="G1028" i="1"/>
  <c r="I1028" i="1"/>
  <c r="F1029" i="1"/>
  <c r="H1029" i="1"/>
  <c r="J1029" i="1"/>
  <c r="M1029" i="1"/>
  <c r="E1030" i="1"/>
  <c r="G1030" i="1"/>
  <c r="F1031" i="1"/>
  <c r="J1031" i="1"/>
  <c r="F1033" i="1"/>
  <c r="J1033" i="1"/>
  <c r="F1035" i="1"/>
  <c r="J1035" i="1"/>
  <c r="F1037" i="1"/>
  <c r="J1037" i="1"/>
  <c r="F1039" i="1"/>
  <c r="J1039" i="1"/>
  <c r="F1041" i="1"/>
  <c r="J1041" i="1"/>
  <c r="F1043" i="1"/>
  <c r="J1043" i="1"/>
  <c r="F1045" i="1"/>
  <c r="J1045" i="1"/>
  <c r="F1047" i="1"/>
  <c r="J1047" i="1"/>
  <c r="F1049" i="1"/>
  <c r="J1049" i="1"/>
  <c r="F1051" i="1"/>
  <c r="J1051" i="1"/>
  <c r="F1053" i="1"/>
  <c r="J1053" i="1"/>
  <c r="F1055" i="1"/>
  <c r="J1055" i="1"/>
  <c r="F1057" i="1"/>
  <c r="J1057" i="1"/>
  <c r="F1059" i="1"/>
  <c r="J1059" i="1"/>
  <c r="F1061" i="1"/>
  <c r="J1061" i="1"/>
  <c r="F1063" i="1"/>
  <c r="J1063" i="1"/>
  <c r="F1065" i="1"/>
  <c r="J1065" i="1"/>
  <c r="F1067" i="1"/>
  <c r="J1067" i="1"/>
  <c r="F1069" i="1"/>
  <c r="J1069" i="1"/>
  <c r="F1071" i="1"/>
  <c r="J1071" i="1"/>
  <c r="F1073" i="1"/>
  <c r="J1073" i="1"/>
  <c r="F1075" i="1"/>
  <c r="J1075" i="1"/>
  <c r="F1077" i="1"/>
  <c r="J1077" i="1"/>
  <c r="F1081" i="1"/>
  <c r="J1081" i="1"/>
  <c r="F1083" i="1"/>
  <c r="J1083" i="1"/>
  <c r="F1085" i="1"/>
  <c r="J1085" i="1"/>
  <c r="F1087" i="1"/>
  <c r="J1087" i="1"/>
  <c r="F1089" i="1"/>
  <c r="J1089" i="1"/>
  <c r="F1091" i="1"/>
  <c r="J1091" i="1"/>
  <c r="F1093" i="1"/>
  <c r="J1093" i="1"/>
  <c r="F1095" i="1"/>
  <c r="J1095" i="1"/>
  <c r="F1097" i="1"/>
  <c r="J1097" i="1"/>
  <c r="F1099" i="1"/>
  <c r="J1099" i="1"/>
  <c r="F1101" i="1"/>
  <c r="J1101" i="1"/>
  <c r="F1103" i="1"/>
  <c r="J1103" i="1"/>
  <c r="F1105" i="1"/>
  <c r="J1105" i="1"/>
  <c r="F1107" i="1"/>
  <c r="J1107" i="1"/>
  <c r="F1109" i="1"/>
  <c r="J1109" i="1"/>
  <c r="F1111" i="1"/>
  <c r="J1111" i="1"/>
  <c r="F1113" i="1"/>
  <c r="J1113" i="1"/>
  <c r="F1115" i="1"/>
  <c r="J1115" i="1"/>
  <c r="F1117" i="1"/>
  <c r="J1117" i="1"/>
  <c r="F1119" i="1"/>
  <c r="J1119" i="1"/>
  <c r="F1121" i="1"/>
  <c r="J1121" i="1"/>
  <c r="F1123" i="1"/>
  <c r="J1123" i="1"/>
  <c r="F1125" i="1"/>
  <c r="J1125" i="1"/>
  <c r="F1127" i="1"/>
  <c r="J1127" i="1"/>
  <c r="F1129" i="1"/>
  <c r="J1129" i="1"/>
  <c r="F1131" i="1"/>
  <c r="J1131" i="1"/>
  <c r="F1133" i="1"/>
  <c r="J1133" i="1"/>
  <c r="F1135" i="1"/>
  <c r="J1135" i="1"/>
  <c r="F1137" i="1"/>
  <c r="J1137" i="1"/>
  <c r="F1139" i="1"/>
  <c r="J1139" i="1"/>
  <c r="F1141" i="1"/>
  <c r="J1141" i="1"/>
  <c r="F1143" i="1"/>
  <c r="J1143" i="1"/>
  <c r="F1145" i="1"/>
  <c r="J1145" i="1"/>
  <c r="F1147" i="1"/>
  <c r="J1147" i="1"/>
  <c r="F1149" i="1"/>
  <c r="J1149" i="1"/>
  <c r="F1151" i="1"/>
  <c r="J1151" i="1"/>
  <c r="F1153" i="1"/>
  <c r="J1153" i="1"/>
  <c r="F1155" i="1"/>
  <c r="J1155" i="1"/>
  <c r="F1157" i="1"/>
  <c r="J1157" i="1"/>
  <c r="F1159" i="1"/>
  <c r="J1159" i="1"/>
  <c r="F1161" i="1"/>
  <c r="J1161" i="1"/>
  <c r="F1163" i="1"/>
  <c r="J1163" i="1"/>
  <c r="F1165" i="1"/>
  <c r="J1165" i="1"/>
  <c r="F1167" i="1"/>
  <c r="J1167" i="1"/>
  <c r="F1169" i="1"/>
  <c r="J1169" i="1"/>
  <c r="F1171" i="1"/>
  <c r="J1171" i="1"/>
  <c r="F1173" i="1"/>
  <c r="J1173" i="1"/>
  <c r="F1175" i="1"/>
  <c r="J1175" i="1"/>
  <c r="F1177" i="1"/>
  <c r="J1177" i="1"/>
  <c r="F1179" i="1"/>
  <c r="J1179" i="1"/>
  <c r="F1181" i="1"/>
  <c r="J1181" i="1"/>
  <c r="F1183" i="1"/>
  <c r="J1183" i="1"/>
  <c r="F1187" i="1"/>
  <c r="J1187" i="1"/>
  <c r="F1189" i="1"/>
  <c r="J1189" i="1"/>
  <c r="F1191" i="1"/>
  <c r="J1191" i="1"/>
  <c r="F1193" i="1"/>
  <c r="J1193" i="1"/>
  <c r="F1195" i="1"/>
  <c r="J1195" i="1"/>
  <c r="F1197" i="1"/>
  <c r="J1197" i="1"/>
  <c r="F1199" i="1"/>
  <c r="J1199" i="1"/>
  <c r="F1201" i="1"/>
  <c r="J1201" i="1"/>
  <c r="F1203" i="1"/>
  <c r="J1203" i="1"/>
  <c r="F1205" i="1"/>
  <c r="J1205" i="1"/>
  <c r="F1207" i="1"/>
  <c r="J1207" i="1"/>
  <c r="F1209" i="1"/>
  <c r="J1209" i="1"/>
  <c r="F1211" i="1"/>
  <c r="J1211" i="1"/>
  <c r="F1213" i="1"/>
  <c r="J1213" i="1"/>
  <c r="F1215" i="1"/>
  <c r="H1215" i="1"/>
  <c r="J1215" i="1"/>
  <c r="M1215" i="1"/>
  <c r="Q1215" i="1"/>
  <c r="F1217" i="1"/>
  <c r="H1217" i="1"/>
  <c r="J1217" i="1"/>
  <c r="M1217" i="1"/>
  <c r="Q1217" i="1"/>
  <c r="F1219" i="1"/>
  <c r="H1219" i="1"/>
  <c r="J1219" i="1"/>
  <c r="M1219" i="1"/>
  <c r="Q1219" i="1"/>
  <c r="F1221" i="1"/>
  <c r="H1221" i="1"/>
  <c r="J1221" i="1"/>
  <c r="M1221" i="1"/>
  <c r="Q1221" i="1"/>
  <c r="F1223" i="1"/>
  <c r="H1223" i="1"/>
  <c r="J1223" i="1"/>
  <c r="M1223" i="1"/>
  <c r="Q1223" i="1"/>
  <c r="F1225" i="1"/>
  <c r="H1225" i="1"/>
  <c r="J1225" i="1"/>
  <c r="M1225" i="1"/>
  <c r="Q1225" i="1"/>
  <c r="F1227" i="1"/>
  <c r="H1227" i="1"/>
  <c r="J1227" i="1"/>
  <c r="M1227" i="1"/>
  <c r="Q1227" i="1"/>
  <c r="F1229" i="1"/>
  <c r="H1229" i="1"/>
  <c r="J1229" i="1"/>
  <c r="M1229" i="1"/>
  <c r="Q1229" i="1"/>
  <c r="F1231" i="1"/>
  <c r="H1231" i="1"/>
  <c r="J1231" i="1"/>
  <c r="M1231" i="1"/>
  <c r="Q1231" i="1"/>
  <c r="F1233" i="1"/>
  <c r="H1233" i="1"/>
  <c r="J1233" i="1"/>
  <c r="M1233" i="1"/>
  <c r="Q1233" i="1"/>
  <c r="F1235" i="1"/>
  <c r="H1235" i="1"/>
  <c r="J1235" i="1"/>
  <c r="M1235" i="1"/>
  <c r="Q1235" i="1"/>
  <c r="F1237" i="1"/>
  <c r="H1237" i="1"/>
  <c r="J1237" i="1"/>
  <c r="M1237" i="1"/>
  <c r="Q1237" i="1"/>
  <c r="F1239" i="1"/>
  <c r="H1239" i="1"/>
  <c r="J1239" i="1"/>
  <c r="M1239" i="1"/>
  <c r="Q1239" i="1"/>
  <c r="F1241" i="1"/>
  <c r="H1241" i="1"/>
  <c r="J1241" i="1"/>
  <c r="M1241" i="1"/>
  <c r="Q1241" i="1"/>
  <c r="F1243" i="1"/>
  <c r="H1243" i="1"/>
  <c r="J1243" i="1"/>
  <c r="M1243" i="1"/>
  <c r="Q1243" i="1"/>
  <c r="F1245" i="1"/>
  <c r="H1245" i="1"/>
  <c r="J1245" i="1"/>
  <c r="M1245" i="1"/>
  <c r="Q1245" i="1"/>
  <c r="F1247" i="1"/>
  <c r="H1247" i="1"/>
  <c r="J1247" i="1"/>
  <c r="M1247" i="1"/>
  <c r="Q1247" i="1"/>
  <c r="F1249" i="1"/>
  <c r="H1249" i="1"/>
  <c r="J1249" i="1"/>
  <c r="M1249" i="1"/>
  <c r="Q1249" i="1"/>
  <c r="F1251" i="1"/>
  <c r="H1251" i="1"/>
  <c r="J1251" i="1"/>
  <c r="M1251" i="1"/>
  <c r="Q1251" i="1"/>
  <c r="F1253" i="1"/>
  <c r="H1253" i="1"/>
  <c r="J1253" i="1"/>
  <c r="M1253" i="1"/>
  <c r="Q1253" i="1"/>
  <c r="F1255" i="1"/>
  <c r="H1255" i="1"/>
  <c r="J1255" i="1"/>
  <c r="M1255" i="1"/>
  <c r="Q1255" i="1"/>
  <c r="F1257" i="1"/>
  <c r="H1257" i="1"/>
  <c r="J1257" i="1"/>
  <c r="M1257" i="1"/>
  <c r="Q1257" i="1"/>
  <c r="F1259" i="1"/>
  <c r="H1259" i="1"/>
  <c r="J1259" i="1"/>
  <c r="M1259" i="1"/>
  <c r="Q1259" i="1"/>
  <c r="F1261" i="1"/>
  <c r="H1261" i="1"/>
  <c r="J1261" i="1"/>
  <c r="M1261" i="1"/>
  <c r="Q1261" i="1"/>
  <c r="F1263" i="1"/>
  <c r="H1263" i="1"/>
  <c r="J1263" i="1"/>
  <c r="M1263" i="1"/>
  <c r="Q1263" i="1"/>
  <c r="F1265" i="1"/>
  <c r="H1265" i="1"/>
  <c r="J1265" i="1"/>
  <c r="M1265" i="1"/>
  <c r="Q1265" i="1"/>
  <c r="F1267" i="1"/>
  <c r="H1267" i="1"/>
  <c r="J1267" i="1"/>
  <c r="M1267" i="1"/>
  <c r="Q1267" i="1"/>
  <c r="F1269" i="1"/>
  <c r="H1269" i="1"/>
  <c r="J1269" i="1"/>
  <c r="M1269" i="1"/>
  <c r="Q1269" i="1"/>
  <c r="F1271" i="1"/>
  <c r="H1271" i="1"/>
  <c r="J1271" i="1"/>
  <c r="M1271" i="1"/>
  <c r="Q1271" i="1"/>
  <c r="F1273" i="1"/>
  <c r="H1273" i="1"/>
  <c r="J1273" i="1"/>
  <c r="M1273" i="1"/>
  <c r="Q1273" i="1"/>
  <c r="F1275" i="1"/>
  <c r="H1275" i="1"/>
  <c r="J1275" i="1"/>
  <c r="M1275" i="1"/>
  <c r="Q1275" i="1"/>
  <c r="F1277" i="1"/>
  <c r="H1277" i="1"/>
  <c r="J1277" i="1"/>
  <c r="M1277" i="1"/>
  <c r="Q1277" i="1"/>
  <c r="F1279" i="1"/>
  <c r="H1279" i="1"/>
  <c r="J1279" i="1"/>
  <c r="M1279" i="1"/>
  <c r="Q1279" i="1"/>
  <c r="F1281" i="1"/>
  <c r="H1281" i="1"/>
  <c r="J1281" i="1"/>
  <c r="M1281" i="1"/>
  <c r="Q1281" i="1"/>
  <c r="F1283" i="1"/>
  <c r="H1283" i="1"/>
  <c r="J1283" i="1"/>
  <c r="M1283" i="1"/>
  <c r="Q1283" i="1"/>
  <c r="F1285" i="1"/>
  <c r="H1285" i="1"/>
  <c r="J1285" i="1"/>
  <c r="M1285" i="1"/>
  <c r="Q1285" i="1"/>
  <c r="F1287" i="1"/>
  <c r="H1287" i="1"/>
  <c r="J1287" i="1"/>
  <c r="M1287" i="1"/>
  <c r="Q1287" i="1"/>
  <c r="F1289" i="1"/>
  <c r="H1289" i="1"/>
  <c r="J1289" i="1"/>
  <c r="M1289" i="1"/>
  <c r="Q1289" i="1"/>
  <c r="F1291" i="1"/>
  <c r="H1291" i="1"/>
  <c r="J1291" i="1"/>
  <c r="M1291" i="1"/>
  <c r="Q1291" i="1"/>
  <c r="F1293" i="1"/>
  <c r="H1293" i="1"/>
  <c r="J1293" i="1"/>
  <c r="M1293" i="1"/>
  <c r="Q1293" i="1"/>
  <c r="F1295" i="1"/>
  <c r="H1295" i="1"/>
  <c r="J1295" i="1"/>
  <c r="M1295" i="1"/>
  <c r="Q1295" i="1"/>
  <c r="F1297" i="1"/>
  <c r="H1297" i="1"/>
  <c r="J1297" i="1"/>
  <c r="M1297" i="1"/>
  <c r="Q1297" i="1"/>
  <c r="F1299" i="1"/>
  <c r="H1299" i="1"/>
  <c r="J1299" i="1"/>
  <c r="M1299" i="1"/>
  <c r="Q1299" i="1"/>
  <c r="F1301" i="1"/>
  <c r="H1301" i="1"/>
  <c r="J1301" i="1"/>
  <c r="M1301" i="1"/>
  <c r="Q1301" i="1"/>
  <c r="F1303" i="1"/>
  <c r="H1303" i="1"/>
  <c r="J1303" i="1"/>
  <c r="M1303" i="1"/>
  <c r="Q1303" i="1"/>
  <c r="F1305" i="1"/>
  <c r="H1305" i="1"/>
  <c r="J1305" i="1"/>
  <c r="M1305" i="1"/>
  <c r="Q1305" i="1"/>
  <c r="F1307" i="1"/>
  <c r="H1307" i="1"/>
  <c r="J1307" i="1"/>
  <c r="M1307" i="1"/>
  <c r="Q1307" i="1"/>
  <c r="F1309" i="1"/>
  <c r="H1309" i="1"/>
  <c r="J1309" i="1"/>
  <c r="M1309" i="1"/>
  <c r="Q1309" i="1"/>
  <c r="F1311" i="1"/>
  <c r="H1311" i="1"/>
  <c r="J1311" i="1"/>
  <c r="M1311" i="1"/>
  <c r="Q1311" i="1"/>
  <c r="F1313" i="1"/>
  <c r="H1313" i="1"/>
  <c r="J1313" i="1"/>
  <c r="M1313" i="1"/>
  <c r="Q1313" i="1"/>
  <c r="F1315" i="1"/>
  <c r="H1315" i="1"/>
  <c r="J1315" i="1"/>
  <c r="M1315" i="1"/>
  <c r="Q1315" i="1"/>
  <c r="F1317" i="1"/>
  <c r="H1317" i="1"/>
  <c r="J1317" i="1"/>
  <c r="M1317" i="1"/>
  <c r="Q1317" i="1"/>
  <c r="F1319" i="1"/>
  <c r="H1319" i="1"/>
  <c r="J1319" i="1"/>
  <c r="M1319" i="1"/>
  <c r="Q1319" i="1"/>
  <c r="F1321" i="1"/>
  <c r="H1321" i="1"/>
  <c r="J1321" i="1"/>
  <c r="M1321" i="1"/>
  <c r="Q1321" i="1"/>
  <c r="F1323" i="1"/>
  <c r="H1323" i="1"/>
  <c r="J1323" i="1"/>
  <c r="M1323" i="1"/>
  <c r="Q1323" i="1"/>
  <c r="F1325" i="1"/>
  <c r="H1325" i="1"/>
  <c r="J1325" i="1"/>
  <c r="M1325" i="1"/>
  <c r="Q1325" i="1"/>
  <c r="F1327" i="1"/>
  <c r="H1327" i="1"/>
  <c r="J1327" i="1"/>
  <c r="M1327" i="1"/>
  <c r="Q1327" i="1"/>
  <c r="F1329" i="1"/>
  <c r="H1329" i="1"/>
  <c r="J1329" i="1"/>
  <c r="M1329" i="1"/>
  <c r="Q1329" i="1"/>
  <c r="F1331" i="1"/>
  <c r="H1331" i="1"/>
  <c r="J1331" i="1"/>
  <c r="M1331" i="1"/>
  <c r="Q1331" i="1"/>
  <c r="F1333" i="1"/>
  <c r="H1333" i="1"/>
  <c r="J1333" i="1"/>
  <c r="M1333" i="1"/>
  <c r="Q1333" i="1"/>
  <c r="F1335" i="1"/>
  <c r="H1335" i="1"/>
  <c r="J1335" i="1"/>
  <c r="M1335" i="1"/>
  <c r="Q1335" i="1"/>
  <c r="F1337" i="1"/>
  <c r="H1337" i="1"/>
  <c r="J1337" i="1"/>
  <c r="M1337" i="1"/>
  <c r="Q1337" i="1"/>
  <c r="F1339" i="1"/>
  <c r="H1339" i="1"/>
  <c r="J1339" i="1"/>
  <c r="M1339" i="1"/>
  <c r="Q1339" i="1"/>
  <c r="F1341" i="1"/>
  <c r="H1341" i="1"/>
  <c r="J1341" i="1"/>
  <c r="M1341" i="1"/>
  <c r="Q1341" i="1"/>
  <c r="F1343" i="1"/>
  <c r="H1343" i="1"/>
  <c r="J1343" i="1"/>
  <c r="M1343" i="1"/>
  <c r="Q1343" i="1"/>
  <c r="F1345" i="1"/>
  <c r="H1345" i="1"/>
  <c r="J1345" i="1"/>
  <c r="M1345" i="1"/>
  <c r="Q1345" i="1"/>
  <c r="F1347" i="1"/>
  <c r="H1347" i="1"/>
  <c r="J1347" i="1"/>
  <c r="M1347" i="1"/>
  <c r="Q1347" i="1"/>
  <c r="F1349" i="1"/>
  <c r="H1349" i="1"/>
  <c r="J1349" i="1"/>
  <c r="M1349" i="1"/>
  <c r="Q1349" i="1"/>
  <c r="F1351" i="1"/>
  <c r="H1351" i="1"/>
  <c r="J1351" i="1"/>
  <c r="M1351" i="1"/>
  <c r="Q1351" i="1"/>
  <c r="F1353" i="1"/>
  <c r="H1353" i="1"/>
  <c r="J1353" i="1"/>
  <c r="M1353" i="1"/>
  <c r="Q1353" i="1"/>
  <c r="F1355" i="1"/>
  <c r="H1355" i="1"/>
  <c r="J1355" i="1"/>
  <c r="M1355" i="1"/>
  <c r="Q1355" i="1"/>
  <c r="F1357" i="1"/>
  <c r="H1357" i="1"/>
  <c r="J1357" i="1"/>
  <c r="M1357" i="1"/>
  <c r="Q1357" i="1"/>
  <c r="F1359" i="1"/>
  <c r="H1359" i="1"/>
  <c r="J1359" i="1"/>
  <c r="M1359" i="1"/>
  <c r="Q1359" i="1"/>
  <c r="F1361" i="1"/>
  <c r="H1361" i="1"/>
  <c r="J1361" i="1"/>
  <c r="M1361" i="1"/>
  <c r="Q1361" i="1"/>
  <c r="F1363" i="1"/>
  <c r="H1363" i="1"/>
  <c r="J1363" i="1"/>
  <c r="M1363" i="1"/>
  <c r="Q1363" i="1"/>
  <c r="F1365" i="1"/>
  <c r="H1365" i="1"/>
  <c r="J1365" i="1"/>
  <c r="M1365" i="1"/>
  <c r="Q1365" i="1"/>
  <c r="F1367" i="1"/>
  <c r="H1367" i="1"/>
  <c r="J1367" i="1"/>
  <c r="M1367" i="1"/>
  <c r="Q1367" i="1"/>
  <c r="F1369" i="1"/>
  <c r="H1369" i="1"/>
  <c r="J1369" i="1"/>
  <c r="M1369" i="1"/>
  <c r="Q1369" i="1"/>
  <c r="F1371" i="1"/>
  <c r="H1371" i="1"/>
  <c r="J1371" i="1"/>
  <c r="M1371" i="1"/>
  <c r="Q1371" i="1"/>
  <c r="F1373" i="1"/>
  <c r="H1373" i="1"/>
  <c r="J1373" i="1"/>
  <c r="M1373" i="1"/>
  <c r="Q1373" i="1"/>
  <c r="F1375" i="1"/>
  <c r="H1375" i="1"/>
  <c r="J1375" i="1"/>
  <c r="M1375" i="1"/>
  <c r="Q1375" i="1"/>
  <c r="F1377" i="1"/>
  <c r="H1377" i="1"/>
  <c r="J1377" i="1"/>
  <c r="M1377" i="1"/>
  <c r="Q1377" i="1"/>
  <c r="F1379" i="1"/>
  <c r="H1379" i="1"/>
  <c r="J1379" i="1"/>
  <c r="M1379" i="1"/>
  <c r="Q1379" i="1"/>
  <c r="F1381" i="1"/>
  <c r="H1381" i="1"/>
  <c r="J1381" i="1"/>
  <c r="M1381" i="1"/>
  <c r="Q1381" i="1"/>
  <c r="F1383" i="1"/>
  <c r="H1383" i="1"/>
  <c r="J1383" i="1"/>
  <c r="M1383" i="1"/>
  <c r="Q1383" i="1"/>
  <c r="F1385" i="1"/>
  <c r="H1385" i="1"/>
  <c r="J1385" i="1"/>
  <c r="M1385" i="1"/>
  <c r="Q1385" i="1"/>
  <c r="F1387" i="1"/>
  <c r="H1387" i="1"/>
  <c r="J1387" i="1"/>
  <c r="M1387" i="1"/>
  <c r="Q1387" i="1"/>
  <c r="F1389" i="1"/>
  <c r="H1389" i="1"/>
  <c r="J1389" i="1"/>
  <c r="M1389" i="1"/>
  <c r="Q1389" i="1"/>
  <c r="F1391" i="1"/>
  <c r="H1391" i="1"/>
  <c r="J1391" i="1"/>
  <c r="M1391" i="1"/>
  <c r="Q1391" i="1"/>
  <c r="F1393" i="1"/>
  <c r="H1393" i="1"/>
  <c r="J1393" i="1"/>
  <c r="M1393" i="1"/>
  <c r="Q1393" i="1"/>
  <c r="F1395" i="1"/>
  <c r="H1395" i="1"/>
  <c r="J1395" i="1"/>
  <c r="M1395" i="1"/>
  <c r="Q1395" i="1"/>
  <c r="F1397" i="1"/>
  <c r="H1397" i="1"/>
  <c r="J1397" i="1"/>
  <c r="M1397" i="1"/>
  <c r="Q1397" i="1"/>
  <c r="F1399" i="1"/>
  <c r="H1399" i="1"/>
  <c r="J1399" i="1"/>
  <c r="M1399" i="1"/>
  <c r="Q1399" i="1"/>
  <c r="F1401" i="1"/>
  <c r="H1401" i="1"/>
  <c r="J1401" i="1"/>
  <c r="M1401" i="1"/>
  <c r="Q1401" i="1"/>
  <c r="F1403" i="1"/>
  <c r="H1403" i="1"/>
  <c r="J1403" i="1"/>
  <c r="M1403" i="1"/>
  <c r="Q1403" i="1"/>
  <c r="F1405" i="1"/>
  <c r="H1405" i="1"/>
  <c r="J1405" i="1"/>
  <c r="M1405" i="1"/>
  <c r="Q1405" i="1"/>
  <c r="F1407" i="1"/>
  <c r="H1407" i="1"/>
  <c r="J1407" i="1"/>
  <c r="M1407" i="1"/>
  <c r="Q1407" i="1"/>
  <c r="F1409" i="1"/>
  <c r="H1409" i="1"/>
  <c r="J1409" i="1"/>
  <c r="M1409" i="1"/>
  <c r="Q1409" i="1"/>
  <c r="F1411" i="1"/>
  <c r="H1411" i="1"/>
  <c r="J1411" i="1"/>
  <c r="M1411" i="1"/>
  <c r="Q1411" i="1"/>
  <c r="F1413" i="1"/>
  <c r="H1413" i="1"/>
  <c r="J1413" i="1"/>
  <c r="M1413" i="1"/>
  <c r="Q1413" i="1"/>
  <c r="F1415" i="1"/>
  <c r="H1415" i="1"/>
  <c r="J1415" i="1"/>
  <c r="M1415" i="1"/>
  <c r="Q1415" i="1"/>
  <c r="F1417" i="1"/>
  <c r="H1417" i="1"/>
  <c r="J1417" i="1"/>
  <c r="M1417" i="1"/>
  <c r="Q1417" i="1"/>
  <c r="F1419" i="1"/>
  <c r="H1419" i="1"/>
  <c r="J1419" i="1"/>
  <c r="M1419" i="1"/>
  <c r="Q1419" i="1"/>
  <c r="F1421" i="1"/>
  <c r="H1421" i="1"/>
  <c r="J1421" i="1"/>
  <c r="M1421" i="1"/>
  <c r="Q1421" i="1"/>
  <c r="F1423" i="1"/>
  <c r="H1423" i="1"/>
  <c r="J1423" i="1"/>
  <c r="M1423" i="1"/>
  <c r="Q1423" i="1"/>
  <c r="F1425" i="1"/>
  <c r="H1425" i="1"/>
  <c r="J1425" i="1"/>
  <c r="M1425" i="1"/>
  <c r="Q1425" i="1"/>
  <c r="F1427" i="1"/>
  <c r="H1427" i="1"/>
  <c r="J1427" i="1"/>
  <c r="M1427" i="1"/>
  <c r="Q1427" i="1"/>
  <c r="F1429" i="1"/>
  <c r="H1429" i="1"/>
  <c r="J1429" i="1"/>
  <c r="M1429" i="1"/>
  <c r="Q1429" i="1"/>
  <c r="F1431" i="1"/>
  <c r="H1431" i="1"/>
  <c r="J1431" i="1"/>
  <c r="M1431" i="1"/>
  <c r="Q1431" i="1"/>
  <c r="F1433" i="1"/>
  <c r="H1433" i="1"/>
  <c r="J1433" i="1"/>
  <c r="M1433" i="1"/>
  <c r="Q1433" i="1"/>
  <c r="F1435" i="1"/>
  <c r="H1435" i="1"/>
  <c r="J1435" i="1"/>
  <c r="M1435" i="1"/>
  <c r="Q1435" i="1"/>
  <c r="F1437" i="1"/>
  <c r="H1437" i="1"/>
  <c r="J1437" i="1"/>
  <c r="M1437" i="1"/>
  <c r="Q1437" i="1"/>
  <c r="F1439" i="1"/>
  <c r="H1439" i="1"/>
  <c r="J1439" i="1"/>
  <c r="M1439" i="1"/>
  <c r="Q1439" i="1"/>
  <c r="N1441" i="1"/>
  <c r="I1441" i="1"/>
  <c r="G1441" i="1"/>
  <c r="E1441" i="1"/>
  <c r="H1441" i="1"/>
  <c r="M1441" i="1"/>
  <c r="Q1441" i="1"/>
  <c r="N1443" i="1"/>
  <c r="I1443" i="1"/>
  <c r="G1443" i="1"/>
  <c r="E1443" i="1"/>
  <c r="H1443" i="1"/>
  <c r="M1443" i="1"/>
  <c r="Q1443" i="1"/>
  <c r="N1445" i="1"/>
  <c r="I1445" i="1"/>
  <c r="G1445" i="1"/>
  <c r="E1445" i="1"/>
  <c r="H1445" i="1"/>
  <c r="M1445" i="1"/>
  <c r="Q1445" i="1"/>
  <c r="N1447" i="1"/>
  <c r="I1447" i="1"/>
  <c r="G1447" i="1"/>
  <c r="E1447" i="1"/>
  <c r="H1447" i="1"/>
  <c r="M1447" i="1"/>
  <c r="Q1447" i="1"/>
  <c r="N1449" i="1"/>
  <c r="I1449" i="1"/>
  <c r="G1449" i="1"/>
  <c r="E1449" i="1"/>
  <c r="H1449" i="1"/>
  <c r="M1449" i="1"/>
  <c r="Q1449" i="1"/>
  <c r="N1451" i="1"/>
  <c r="I1451" i="1"/>
  <c r="G1451" i="1"/>
  <c r="E1451" i="1"/>
  <c r="H1451" i="1"/>
  <c r="M1451" i="1"/>
  <c r="Q1451" i="1"/>
  <c r="N1453" i="1"/>
  <c r="I1453" i="1"/>
  <c r="G1453" i="1"/>
  <c r="E1453" i="1"/>
  <c r="H1453" i="1"/>
  <c r="M1453" i="1"/>
  <c r="Q1453" i="1"/>
  <c r="N1455" i="1"/>
  <c r="I1455" i="1"/>
  <c r="G1455" i="1"/>
  <c r="E1455" i="1"/>
  <c r="H1455" i="1"/>
  <c r="M1455" i="1"/>
  <c r="Q1455" i="1"/>
  <c r="N1457" i="1"/>
  <c r="I1457" i="1"/>
  <c r="G1457" i="1"/>
  <c r="E1457" i="1"/>
  <c r="H1457" i="1"/>
  <c r="M1457" i="1"/>
  <c r="Q1457" i="1"/>
  <c r="N1459" i="1"/>
  <c r="I1459" i="1"/>
  <c r="G1459" i="1"/>
  <c r="E1459" i="1"/>
  <c r="H1459" i="1"/>
  <c r="M1459" i="1"/>
  <c r="Q1459" i="1"/>
  <c r="N1461" i="1"/>
  <c r="I1461" i="1"/>
  <c r="G1461" i="1"/>
  <c r="E1461" i="1"/>
  <c r="H1461" i="1"/>
  <c r="M1461" i="1"/>
  <c r="Q1461" i="1"/>
  <c r="N1463" i="1"/>
  <c r="I1463" i="1"/>
  <c r="G1463" i="1"/>
  <c r="E1463" i="1"/>
  <c r="H1463" i="1"/>
  <c r="M1463" i="1"/>
  <c r="Q1463" i="1"/>
  <c r="N1465" i="1"/>
  <c r="I1465" i="1"/>
  <c r="G1465" i="1"/>
  <c r="E1465" i="1"/>
  <c r="H1465" i="1"/>
  <c r="M1465" i="1"/>
  <c r="Q1465" i="1"/>
  <c r="N1467" i="1"/>
  <c r="I1467" i="1"/>
  <c r="G1467" i="1"/>
  <c r="E1467" i="1"/>
  <c r="H1467" i="1"/>
  <c r="M1467" i="1"/>
  <c r="Q1467" i="1"/>
  <c r="N1469" i="1"/>
  <c r="I1469" i="1"/>
  <c r="G1469" i="1"/>
  <c r="E1469" i="1"/>
  <c r="H1469" i="1"/>
  <c r="M1469" i="1"/>
  <c r="Q1469" i="1"/>
  <c r="N1471" i="1"/>
  <c r="I1471" i="1"/>
  <c r="G1471" i="1"/>
  <c r="E1471" i="1"/>
  <c r="H1471" i="1"/>
  <c r="M1471" i="1"/>
  <c r="Q1471" i="1"/>
  <c r="N1473" i="1"/>
  <c r="I1473" i="1"/>
  <c r="G1473" i="1"/>
  <c r="E1473" i="1"/>
  <c r="H1473" i="1"/>
  <c r="M1473" i="1"/>
  <c r="Q1473" i="1"/>
  <c r="N1475" i="1"/>
  <c r="I1475" i="1"/>
  <c r="G1475" i="1"/>
  <c r="E1475" i="1"/>
  <c r="H1475" i="1"/>
  <c r="M1475" i="1"/>
  <c r="Q1475" i="1"/>
  <c r="N1477" i="1"/>
  <c r="I1477" i="1"/>
  <c r="G1477" i="1"/>
  <c r="E1477" i="1"/>
  <c r="H1477" i="1"/>
  <c r="M1477" i="1"/>
  <c r="Q1477" i="1"/>
  <c r="N1479" i="1"/>
  <c r="I1479" i="1"/>
  <c r="G1479" i="1"/>
  <c r="E1479" i="1"/>
  <c r="H1479" i="1"/>
  <c r="M1479" i="1"/>
  <c r="Q1479" i="1"/>
  <c r="N1481" i="1"/>
  <c r="I1481" i="1"/>
  <c r="G1481" i="1"/>
  <c r="E1481" i="1"/>
  <c r="H1481" i="1"/>
  <c r="M1481" i="1"/>
  <c r="Q1481" i="1"/>
  <c r="N1483" i="1"/>
  <c r="I1483" i="1"/>
  <c r="G1483" i="1"/>
  <c r="E1483" i="1"/>
  <c r="H1483" i="1"/>
  <c r="M1483" i="1"/>
  <c r="Q1483" i="1"/>
  <c r="N1485" i="1"/>
  <c r="I1485" i="1"/>
  <c r="G1485" i="1"/>
  <c r="E1485" i="1"/>
  <c r="H1485" i="1"/>
  <c r="M1485" i="1"/>
  <c r="Q1485" i="1"/>
  <c r="N1487" i="1"/>
  <c r="I1487" i="1"/>
  <c r="G1487" i="1"/>
  <c r="E1487" i="1"/>
  <c r="H1487" i="1"/>
  <c r="M1487" i="1"/>
  <c r="Q1487" i="1"/>
  <c r="N1489" i="1"/>
  <c r="I1489" i="1"/>
  <c r="G1489" i="1"/>
  <c r="E1489" i="1"/>
  <c r="H1489" i="1"/>
  <c r="M1489" i="1"/>
  <c r="Q1489" i="1"/>
  <c r="N1491" i="1"/>
  <c r="I1491" i="1"/>
  <c r="G1491" i="1"/>
  <c r="E1491" i="1"/>
  <c r="H1491" i="1"/>
  <c r="M1491" i="1"/>
  <c r="Q1491" i="1"/>
  <c r="N1493" i="1"/>
  <c r="I1493" i="1"/>
  <c r="G1493" i="1"/>
  <c r="E1493" i="1"/>
  <c r="H1493" i="1"/>
  <c r="M1493" i="1"/>
  <c r="Q1493" i="1"/>
  <c r="N1495" i="1"/>
  <c r="I1495" i="1"/>
  <c r="G1495" i="1"/>
  <c r="E1495" i="1"/>
  <c r="H1495" i="1"/>
  <c r="M1495" i="1"/>
  <c r="Q1495" i="1"/>
  <c r="N1497" i="1"/>
  <c r="I1497" i="1"/>
  <c r="G1497" i="1"/>
  <c r="E1497" i="1"/>
  <c r="H1497" i="1"/>
  <c r="M1497" i="1"/>
  <c r="Q1497" i="1"/>
  <c r="N1499" i="1"/>
  <c r="I1499" i="1"/>
  <c r="G1499" i="1"/>
  <c r="E1499" i="1"/>
  <c r="H1499" i="1"/>
  <c r="M1499" i="1"/>
  <c r="Q1499" i="1"/>
  <c r="N1501" i="1"/>
  <c r="I1501" i="1"/>
  <c r="G1501" i="1"/>
  <c r="E1501" i="1"/>
  <c r="H1501" i="1"/>
  <c r="M1501" i="1"/>
  <c r="Q1501" i="1"/>
  <c r="N1503" i="1"/>
  <c r="I1503" i="1"/>
  <c r="G1503" i="1"/>
  <c r="E1503" i="1"/>
  <c r="H1503" i="1"/>
  <c r="M1503" i="1"/>
  <c r="Q1503" i="1"/>
  <c r="N1505" i="1"/>
  <c r="I1505" i="1"/>
  <c r="G1505" i="1"/>
  <c r="E1505" i="1"/>
  <c r="H1505" i="1"/>
  <c r="M1505" i="1"/>
  <c r="Q1505" i="1"/>
  <c r="N1507" i="1"/>
  <c r="I1507" i="1"/>
  <c r="G1507" i="1"/>
  <c r="E1507" i="1"/>
  <c r="H1507" i="1"/>
  <c r="M1507" i="1"/>
  <c r="Q1507" i="1"/>
  <c r="N1509" i="1"/>
  <c r="I1509" i="1"/>
  <c r="G1509" i="1"/>
  <c r="E1509" i="1"/>
  <c r="H1509" i="1"/>
  <c r="M1509" i="1"/>
  <c r="Q1509" i="1"/>
  <c r="N1511" i="1"/>
  <c r="I1511" i="1"/>
  <c r="G1511" i="1"/>
  <c r="E1511" i="1"/>
  <c r="H1511" i="1"/>
  <c r="M1511" i="1"/>
  <c r="Q1511" i="1"/>
  <c r="N1513" i="1"/>
  <c r="I1513" i="1"/>
  <c r="G1513" i="1"/>
  <c r="E1513" i="1"/>
  <c r="H1513" i="1"/>
  <c r="M1513" i="1"/>
  <c r="Q1513" i="1"/>
  <c r="N1515" i="1"/>
  <c r="I1515" i="1"/>
  <c r="G1515" i="1"/>
  <c r="E1515" i="1"/>
  <c r="H1515" i="1"/>
  <c r="M1515" i="1"/>
  <c r="Q1515" i="1"/>
  <c r="N1517" i="1"/>
  <c r="I1517" i="1"/>
  <c r="G1517" i="1"/>
  <c r="E1517" i="1"/>
  <c r="H1517" i="1"/>
  <c r="M1517" i="1"/>
  <c r="Q1517" i="1"/>
  <c r="N1519" i="1"/>
  <c r="I1519" i="1"/>
  <c r="G1519" i="1"/>
  <c r="E1519" i="1"/>
  <c r="H1519" i="1"/>
  <c r="M1519" i="1"/>
  <c r="Q1519" i="1"/>
  <c r="N1521" i="1"/>
  <c r="I1521" i="1"/>
  <c r="G1521" i="1"/>
  <c r="E1521" i="1"/>
  <c r="H1521" i="1"/>
  <c r="M1521" i="1"/>
  <c r="Q1521" i="1"/>
  <c r="N1523" i="1"/>
  <c r="I1523" i="1"/>
  <c r="G1523" i="1"/>
  <c r="E1523" i="1"/>
  <c r="H1523" i="1"/>
  <c r="M1523" i="1"/>
  <c r="Q1523" i="1"/>
  <c r="N1525" i="1"/>
  <c r="I1525" i="1"/>
  <c r="G1525" i="1"/>
  <c r="E1525" i="1"/>
  <c r="H1525" i="1"/>
  <c r="M1525" i="1"/>
  <c r="Q1525" i="1"/>
  <c r="N1527" i="1"/>
  <c r="G1527" i="1"/>
  <c r="E1527" i="1"/>
  <c r="H1527" i="1"/>
  <c r="M1527" i="1"/>
  <c r="Q1527" i="1"/>
  <c r="N1529" i="1"/>
  <c r="I1529" i="1"/>
  <c r="G1529" i="1"/>
  <c r="E1529" i="1"/>
  <c r="H1529" i="1"/>
  <c r="M1529" i="1"/>
  <c r="Q1529" i="1"/>
  <c r="N1531" i="1"/>
  <c r="I1531" i="1"/>
  <c r="G1531" i="1"/>
  <c r="E1531" i="1"/>
  <c r="H1531" i="1"/>
  <c r="M1531" i="1"/>
  <c r="Q1531" i="1"/>
  <c r="N1533" i="1"/>
  <c r="I1533" i="1"/>
  <c r="G1533" i="1"/>
  <c r="E1533" i="1"/>
  <c r="H1533" i="1"/>
  <c r="M1533" i="1"/>
  <c r="Q1533" i="1"/>
  <c r="N1535" i="1"/>
  <c r="I1535" i="1"/>
  <c r="G1535" i="1"/>
  <c r="E1535" i="1"/>
  <c r="H1535" i="1"/>
  <c r="M1535" i="1"/>
  <c r="Q1535" i="1"/>
  <c r="N1537" i="1"/>
  <c r="I1537" i="1"/>
  <c r="G1537" i="1"/>
  <c r="E1537" i="1"/>
  <c r="H1537" i="1"/>
  <c r="M1537" i="1"/>
  <c r="Q1537" i="1"/>
  <c r="N1539" i="1"/>
  <c r="I1539" i="1"/>
  <c r="G1539" i="1"/>
  <c r="E1539" i="1"/>
  <c r="H1539" i="1"/>
  <c r="M1539" i="1"/>
  <c r="Q1539" i="1"/>
  <c r="N1541" i="1"/>
  <c r="I1541" i="1"/>
  <c r="G1541" i="1"/>
  <c r="E1541" i="1"/>
  <c r="H1541" i="1"/>
  <c r="M1541" i="1"/>
  <c r="Q1541" i="1"/>
  <c r="N1543" i="1"/>
  <c r="I1543" i="1"/>
  <c r="G1543" i="1"/>
  <c r="E1543" i="1"/>
  <c r="H1543" i="1"/>
  <c r="M1543" i="1"/>
  <c r="Q1543" i="1"/>
  <c r="N1545" i="1"/>
  <c r="I1545" i="1"/>
  <c r="G1545" i="1"/>
  <c r="E1545" i="1"/>
  <c r="H1545" i="1"/>
  <c r="M1545" i="1"/>
  <c r="Q1545" i="1"/>
  <c r="N1547" i="1"/>
  <c r="I1547" i="1"/>
  <c r="G1547" i="1"/>
  <c r="E1547" i="1"/>
  <c r="Q1547" i="1"/>
  <c r="M1547" i="1"/>
  <c r="J1547" i="1"/>
  <c r="H1547" i="1"/>
  <c r="F1547" i="1"/>
  <c r="F1032" i="1"/>
  <c r="H1032" i="1"/>
  <c r="J1032" i="1"/>
  <c r="M1032" i="1"/>
  <c r="F1034" i="1"/>
  <c r="H1034" i="1"/>
  <c r="J1034" i="1"/>
  <c r="M1034" i="1"/>
  <c r="F1036" i="1"/>
  <c r="H1036" i="1"/>
  <c r="J1036" i="1"/>
  <c r="M1036" i="1"/>
  <c r="F1038" i="1"/>
  <c r="H1038" i="1"/>
  <c r="J1038" i="1"/>
  <c r="M1038" i="1"/>
  <c r="F1040" i="1"/>
  <c r="H1040" i="1"/>
  <c r="J1040" i="1"/>
  <c r="M1040" i="1"/>
  <c r="F1042" i="1"/>
  <c r="H1042" i="1"/>
  <c r="J1042" i="1"/>
  <c r="M1042" i="1"/>
  <c r="F1044" i="1"/>
  <c r="H1044" i="1"/>
  <c r="J1044" i="1"/>
  <c r="M1044" i="1"/>
  <c r="F1046" i="1"/>
  <c r="H1046" i="1"/>
  <c r="J1046" i="1"/>
  <c r="M1046" i="1"/>
  <c r="F1048" i="1"/>
  <c r="H1048" i="1"/>
  <c r="J1048" i="1"/>
  <c r="M1048" i="1"/>
  <c r="F1050" i="1"/>
  <c r="H1050" i="1"/>
  <c r="J1050" i="1"/>
  <c r="M1050" i="1"/>
  <c r="F1052" i="1"/>
  <c r="H1052" i="1"/>
  <c r="J1052" i="1"/>
  <c r="M1052" i="1"/>
  <c r="F1054" i="1"/>
  <c r="H1054" i="1"/>
  <c r="J1054" i="1"/>
  <c r="M1054" i="1"/>
  <c r="F1056" i="1"/>
  <c r="H1056" i="1"/>
  <c r="J1056" i="1"/>
  <c r="M1056" i="1"/>
  <c r="F1058" i="1"/>
  <c r="H1058" i="1"/>
  <c r="J1058" i="1"/>
  <c r="M1058" i="1"/>
  <c r="F1060" i="1"/>
  <c r="H1060" i="1"/>
  <c r="J1060" i="1"/>
  <c r="M1060" i="1"/>
  <c r="F1064" i="1"/>
  <c r="H1064" i="1"/>
  <c r="J1064" i="1"/>
  <c r="M1064" i="1"/>
  <c r="F1066" i="1"/>
  <c r="H1066" i="1"/>
  <c r="J1066" i="1"/>
  <c r="M1066" i="1"/>
  <c r="F1068" i="1"/>
  <c r="H1068" i="1"/>
  <c r="J1068" i="1"/>
  <c r="M1068" i="1"/>
  <c r="F1070" i="1"/>
  <c r="H1070" i="1"/>
  <c r="J1070" i="1"/>
  <c r="M1070" i="1"/>
  <c r="F1072" i="1"/>
  <c r="H1072" i="1"/>
  <c r="J1072" i="1"/>
  <c r="M1072" i="1"/>
  <c r="F1074" i="1"/>
  <c r="H1074" i="1"/>
  <c r="J1074" i="1"/>
  <c r="M1074" i="1"/>
  <c r="F1076" i="1"/>
  <c r="H1076" i="1"/>
  <c r="J1076" i="1"/>
  <c r="M1076" i="1"/>
  <c r="F1078" i="1"/>
  <c r="H1078" i="1"/>
  <c r="J1078" i="1"/>
  <c r="M1078" i="1"/>
  <c r="F1080" i="1"/>
  <c r="H1080" i="1"/>
  <c r="J1080" i="1"/>
  <c r="M1080" i="1"/>
  <c r="F1082" i="1"/>
  <c r="H1082" i="1"/>
  <c r="J1082" i="1"/>
  <c r="M1082" i="1"/>
  <c r="F1084" i="1"/>
  <c r="H1084" i="1"/>
  <c r="J1084" i="1"/>
  <c r="M1084" i="1"/>
  <c r="F1086" i="1"/>
  <c r="H1086" i="1"/>
  <c r="J1086" i="1"/>
  <c r="M1086" i="1"/>
  <c r="F1088" i="1"/>
  <c r="H1088" i="1"/>
  <c r="J1088" i="1"/>
  <c r="M1088" i="1"/>
  <c r="F1090" i="1"/>
  <c r="H1090" i="1"/>
  <c r="J1090" i="1"/>
  <c r="M1090" i="1"/>
  <c r="F1092" i="1"/>
  <c r="H1092" i="1"/>
  <c r="J1092" i="1"/>
  <c r="M1092" i="1"/>
  <c r="F1094" i="1"/>
  <c r="H1094" i="1"/>
  <c r="J1094" i="1"/>
  <c r="M1094" i="1"/>
  <c r="F1096" i="1"/>
  <c r="H1096" i="1"/>
  <c r="J1096" i="1"/>
  <c r="M1096" i="1"/>
  <c r="F1098" i="1"/>
  <c r="H1098" i="1"/>
  <c r="J1098" i="1"/>
  <c r="M1098" i="1"/>
  <c r="F1100" i="1"/>
  <c r="H1100" i="1"/>
  <c r="J1100" i="1"/>
  <c r="M1100" i="1"/>
  <c r="F1102" i="1"/>
  <c r="H1102" i="1"/>
  <c r="J1102" i="1"/>
  <c r="M1102" i="1"/>
  <c r="F1104" i="1"/>
  <c r="H1104" i="1"/>
  <c r="J1104" i="1"/>
  <c r="M1104" i="1"/>
  <c r="F1106" i="1"/>
  <c r="H1106" i="1"/>
  <c r="J1106" i="1"/>
  <c r="M1106" i="1"/>
  <c r="F1108" i="1"/>
  <c r="H1108" i="1"/>
  <c r="J1108" i="1"/>
  <c r="M1108" i="1"/>
  <c r="F1110" i="1"/>
  <c r="H1110" i="1"/>
  <c r="J1110" i="1"/>
  <c r="M1110" i="1"/>
  <c r="F1112" i="1"/>
  <c r="H1112" i="1"/>
  <c r="J1112" i="1"/>
  <c r="M1112" i="1"/>
  <c r="F1114" i="1"/>
  <c r="H1114" i="1"/>
  <c r="J1114" i="1"/>
  <c r="M1114" i="1"/>
  <c r="F1116" i="1"/>
  <c r="H1116" i="1"/>
  <c r="J1116" i="1"/>
  <c r="M1116" i="1"/>
  <c r="F1118" i="1"/>
  <c r="H1118" i="1"/>
  <c r="J1118" i="1"/>
  <c r="M1118" i="1"/>
  <c r="F1120" i="1"/>
  <c r="H1120" i="1"/>
  <c r="J1120" i="1"/>
  <c r="M1120" i="1"/>
  <c r="F1122" i="1"/>
  <c r="H1122" i="1"/>
  <c r="J1122" i="1"/>
  <c r="M1122" i="1"/>
  <c r="F1124" i="1"/>
  <c r="H1124" i="1"/>
  <c r="J1124" i="1"/>
  <c r="M1124" i="1"/>
  <c r="F1126" i="1"/>
  <c r="H1126" i="1"/>
  <c r="J1126" i="1"/>
  <c r="M1126" i="1"/>
  <c r="F1128" i="1"/>
  <c r="H1128" i="1"/>
  <c r="J1128" i="1"/>
  <c r="M1128" i="1"/>
  <c r="F1130" i="1"/>
  <c r="H1130" i="1"/>
  <c r="J1130" i="1"/>
  <c r="M1130" i="1"/>
  <c r="F1132" i="1"/>
  <c r="H1132" i="1"/>
  <c r="J1132" i="1"/>
  <c r="M1132" i="1"/>
  <c r="F1134" i="1"/>
  <c r="H1134" i="1"/>
  <c r="J1134" i="1"/>
  <c r="M1134" i="1"/>
  <c r="F1136" i="1"/>
  <c r="H1136" i="1"/>
  <c r="J1136" i="1"/>
  <c r="M1136" i="1"/>
  <c r="F1138" i="1"/>
  <c r="H1138" i="1"/>
  <c r="J1138" i="1"/>
  <c r="M1138" i="1"/>
  <c r="F1140" i="1"/>
  <c r="H1140" i="1"/>
  <c r="J1140" i="1"/>
  <c r="M1140" i="1"/>
  <c r="F1142" i="1"/>
  <c r="H1142" i="1"/>
  <c r="J1142" i="1"/>
  <c r="M1142" i="1"/>
  <c r="F1144" i="1"/>
  <c r="H1144" i="1"/>
  <c r="J1144" i="1"/>
  <c r="M1144" i="1"/>
  <c r="F1146" i="1"/>
  <c r="H1146" i="1"/>
  <c r="J1146" i="1"/>
  <c r="M1146" i="1"/>
  <c r="F1148" i="1"/>
  <c r="H1148" i="1"/>
  <c r="J1148" i="1"/>
  <c r="M1148" i="1"/>
  <c r="F1150" i="1"/>
  <c r="H1150" i="1"/>
  <c r="J1150" i="1"/>
  <c r="M1150" i="1"/>
  <c r="F1152" i="1"/>
  <c r="H1152" i="1"/>
  <c r="J1152" i="1"/>
  <c r="M1152" i="1"/>
  <c r="F1154" i="1"/>
  <c r="H1154" i="1"/>
  <c r="J1154" i="1"/>
  <c r="M1154" i="1"/>
  <c r="F1156" i="1"/>
  <c r="H1156" i="1"/>
  <c r="J1156" i="1"/>
  <c r="M1156" i="1"/>
  <c r="F1158" i="1"/>
  <c r="H1158" i="1"/>
  <c r="J1158" i="1"/>
  <c r="M1158" i="1"/>
  <c r="F1160" i="1"/>
  <c r="H1160" i="1"/>
  <c r="J1160" i="1"/>
  <c r="M1160" i="1"/>
  <c r="F1162" i="1"/>
  <c r="H1162" i="1"/>
  <c r="J1162" i="1"/>
  <c r="M1162" i="1"/>
  <c r="F1164" i="1"/>
  <c r="H1164" i="1"/>
  <c r="J1164" i="1"/>
  <c r="M1164" i="1"/>
  <c r="F1166" i="1"/>
  <c r="H1166" i="1"/>
  <c r="J1166" i="1"/>
  <c r="M1166" i="1"/>
  <c r="F1168" i="1"/>
  <c r="H1168" i="1"/>
  <c r="J1168" i="1"/>
  <c r="M1168" i="1"/>
  <c r="F1170" i="1"/>
  <c r="H1170" i="1"/>
  <c r="J1170" i="1"/>
  <c r="M1170" i="1"/>
  <c r="F1172" i="1"/>
  <c r="H1172" i="1"/>
  <c r="J1172" i="1"/>
  <c r="M1172" i="1"/>
  <c r="F1174" i="1"/>
  <c r="H1174" i="1"/>
  <c r="J1174" i="1"/>
  <c r="M1174" i="1"/>
  <c r="F1176" i="1"/>
  <c r="H1176" i="1"/>
  <c r="J1176" i="1"/>
  <c r="M1176" i="1"/>
  <c r="F1178" i="1"/>
  <c r="H1178" i="1"/>
  <c r="J1178" i="1"/>
  <c r="M1178" i="1"/>
  <c r="F1180" i="1"/>
  <c r="H1180" i="1"/>
  <c r="J1180" i="1"/>
  <c r="M1180" i="1"/>
  <c r="F1182" i="1"/>
  <c r="H1182" i="1"/>
  <c r="J1182" i="1"/>
  <c r="M1182" i="1"/>
  <c r="F1184" i="1"/>
  <c r="H1184" i="1"/>
  <c r="J1184" i="1"/>
  <c r="M1184" i="1"/>
  <c r="F1186" i="1"/>
  <c r="H1186" i="1"/>
  <c r="J1186" i="1"/>
  <c r="M1186" i="1"/>
  <c r="F1188" i="1"/>
  <c r="H1188" i="1"/>
  <c r="J1188" i="1"/>
  <c r="M1188" i="1"/>
  <c r="F1190" i="1"/>
  <c r="H1190" i="1"/>
  <c r="J1190" i="1"/>
  <c r="M1190" i="1"/>
  <c r="F1192" i="1"/>
  <c r="H1192" i="1"/>
  <c r="J1192" i="1"/>
  <c r="M1192" i="1"/>
  <c r="F1194" i="1"/>
  <c r="H1194" i="1"/>
  <c r="J1194" i="1"/>
  <c r="M1194" i="1"/>
  <c r="F1196" i="1"/>
  <c r="H1196" i="1"/>
  <c r="J1196" i="1"/>
  <c r="M1196" i="1"/>
  <c r="F1198" i="1"/>
  <c r="H1198" i="1"/>
  <c r="J1198" i="1"/>
  <c r="M1198" i="1"/>
  <c r="F1200" i="1"/>
  <c r="H1200" i="1"/>
  <c r="J1200" i="1"/>
  <c r="M1200" i="1"/>
  <c r="F1202" i="1"/>
  <c r="H1202" i="1"/>
  <c r="J1202" i="1"/>
  <c r="M1202" i="1"/>
  <c r="F1204" i="1"/>
  <c r="H1204" i="1"/>
  <c r="J1204" i="1"/>
  <c r="M1204" i="1"/>
  <c r="F1206" i="1"/>
  <c r="H1206" i="1"/>
  <c r="J1206" i="1"/>
  <c r="M1206" i="1"/>
  <c r="F1208" i="1"/>
  <c r="H1208" i="1"/>
  <c r="J1208" i="1"/>
  <c r="M1208" i="1"/>
  <c r="F1210" i="1"/>
  <c r="H1210" i="1"/>
  <c r="J1210" i="1"/>
  <c r="M1210" i="1"/>
  <c r="F1212" i="1"/>
  <c r="H1212" i="1"/>
  <c r="J1212" i="1"/>
  <c r="M1212" i="1"/>
  <c r="F1214" i="1"/>
  <c r="H1214" i="1"/>
  <c r="J1214" i="1"/>
  <c r="M1214" i="1"/>
  <c r="E1215" i="1"/>
  <c r="G1215" i="1"/>
  <c r="I1215" i="1"/>
  <c r="F1216" i="1"/>
  <c r="H1216" i="1"/>
  <c r="J1216" i="1"/>
  <c r="M1216" i="1"/>
  <c r="E1217" i="1"/>
  <c r="G1217" i="1"/>
  <c r="I1217" i="1"/>
  <c r="F1218" i="1"/>
  <c r="H1218" i="1"/>
  <c r="J1218" i="1"/>
  <c r="M1218" i="1"/>
  <c r="E1219" i="1"/>
  <c r="G1219" i="1"/>
  <c r="I1219" i="1"/>
  <c r="F1220" i="1"/>
  <c r="H1220" i="1"/>
  <c r="J1220" i="1"/>
  <c r="M1220" i="1"/>
  <c r="E1221" i="1"/>
  <c r="G1221" i="1"/>
  <c r="I1221" i="1"/>
  <c r="F1222" i="1"/>
  <c r="H1222" i="1"/>
  <c r="J1222" i="1"/>
  <c r="M1222" i="1"/>
  <c r="E1223" i="1"/>
  <c r="G1223" i="1"/>
  <c r="I1223" i="1"/>
  <c r="F1224" i="1"/>
  <c r="H1224" i="1"/>
  <c r="J1224" i="1"/>
  <c r="M1224" i="1"/>
  <c r="E1225" i="1"/>
  <c r="G1225" i="1"/>
  <c r="I1225" i="1"/>
  <c r="F1226" i="1"/>
  <c r="H1226" i="1"/>
  <c r="J1226" i="1"/>
  <c r="M1226" i="1"/>
  <c r="E1227" i="1"/>
  <c r="G1227" i="1"/>
  <c r="I1227" i="1"/>
  <c r="F1228" i="1"/>
  <c r="H1228" i="1"/>
  <c r="J1228" i="1"/>
  <c r="M1228" i="1"/>
  <c r="E1229" i="1"/>
  <c r="G1229" i="1"/>
  <c r="I1229" i="1"/>
  <c r="F1230" i="1"/>
  <c r="H1230" i="1"/>
  <c r="J1230" i="1"/>
  <c r="M1230" i="1"/>
  <c r="E1231" i="1"/>
  <c r="G1231" i="1"/>
  <c r="I1231" i="1"/>
  <c r="F1232" i="1"/>
  <c r="H1232" i="1"/>
  <c r="J1232" i="1"/>
  <c r="M1232" i="1"/>
  <c r="E1233" i="1"/>
  <c r="G1233" i="1"/>
  <c r="I1233" i="1"/>
  <c r="F1234" i="1"/>
  <c r="H1234" i="1"/>
  <c r="J1234" i="1"/>
  <c r="M1234" i="1"/>
  <c r="E1235" i="1"/>
  <c r="G1235" i="1"/>
  <c r="I1235" i="1"/>
  <c r="F1236" i="1"/>
  <c r="H1236" i="1"/>
  <c r="J1236" i="1"/>
  <c r="M1236" i="1"/>
  <c r="E1237" i="1"/>
  <c r="G1237" i="1"/>
  <c r="I1237" i="1"/>
  <c r="F1238" i="1"/>
  <c r="H1238" i="1"/>
  <c r="J1238" i="1"/>
  <c r="M1238" i="1"/>
  <c r="E1239" i="1"/>
  <c r="G1239" i="1"/>
  <c r="I1239" i="1"/>
  <c r="F1240" i="1"/>
  <c r="H1240" i="1"/>
  <c r="J1240" i="1"/>
  <c r="M1240" i="1"/>
  <c r="E1241" i="1"/>
  <c r="G1241" i="1"/>
  <c r="I1241" i="1"/>
  <c r="F1242" i="1"/>
  <c r="H1242" i="1"/>
  <c r="J1242" i="1"/>
  <c r="M1242" i="1"/>
  <c r="E1243" i="1"/>
  <c r="G1243" i="1"/>
  <c r="I1243" i="1"/>
  <c r="F1244" i="1"/>
  <c r="H1244" i="1"/>
  <c r="J1244" i="1"/>
  <c r="M1244" i="1"/>
  <c r="E1245" i="1"/>
  <c r="G1245" i="1"/>
  <c r="I1245" i="1"/>
  <c r="F1246" i="1"/>
  <c r="H1246" i="1"/>
  <c r="J1246" i="1"/>
  <c r="M1246" i="1"/>
  <c r="E1247" i="1"/>
  <c r="G1247" i="1"/>
  <c r="I1247" i="1"/>
  <c r="F1248" i="1"/>
  <c r="H1248" i="1"/>
  <c r="J1248" i="1"/>
  <c r="M1248" i="1"/>
  <c r="E1249" i="1"/>
  <c r="G1249" i="1"/>
  <c r="I1249" i="1"/>
  <c r="F1250" i="1"/>
  <c r="H1250" i="1"/>
  <c r="J1250" i="1"/>
  <c r="M1250" i="1"/>
  <c r="E1251" i="1"/>
  <c r="G1251" i="1"/>
  <c r="I1251" i="1"/>
  <c r="F1252" i="1"/>
  <c r="H1252" i="1"/>
  <c r="J1252" i="1"/>
  <c r="M1252" i="1"/>
  <c r="E1253" i="1"/>
  <c r="G1253" i="1"/>
  <c r="I1253" i="1"/>
  <c r="F1254" i="1"/>
  <c r="H1254" i="1"/>
  <c r="J1254" i="1"/>
  <c r="M1254" i="1"/>
  <c r="E1255" i="1"/>
  <c r="G1255" i="1"/>
  <c r="I1255" i="1"/>
  <c r="F1256" i="1"/>
  <c r="H1256" i="1"/>
  <c r="J1256" i="1"/>
  <c r="M1256" i="1"/>
  <c r="E1257" i="1"/>
  <c r="G1257" i="1"/>
  <c r="I1257" i="1"/>
  <c r="F1258" i="1"/>
  <c r="H1258" i="1"/>
  <c r="J1258" i="1"/>
  <c r="M1258" i="1"/>
  <c r="E1259" i="1"/>
  <c r="G1259" i="1"/>
  <c r="I1259" i="1"/>
  <c r="F1260" i="1"/>
  <c r="H1260" i="1"/>
  <c r="J1260" i="1"/>
  <c r="M1260" i="1"/>
  <c r="E1261" i="1"/>
  <c r="G1261" i="1"/>
  <c r="I1261" i="1"/>
  <c r="F1262" i="1"/>
  <c r="H1262" i="1"/>
  <c r="J1262" i="1"/>
  <c r="M1262" i="1"/>
  <c r="E1263" i="1"/>
  <c r="G1263" i="1"/>
  <c r="I1263" i="1"/>
  <c r="F1264" i="1"/>
  <c r="H1264" i="1"/>
  <c r="J1264" i="1"/>
  <c r="M1264" i="1"/>
  <c r="E1265" i="1"/>
  <c r="G1265" i="1"/>
  <c r="I1265" i="1"/>
  <c r="F1266" i="1"/>
  <c r="H1266" i="1"/>
  <c r="J1266" i="1"/>
  <c r="M1266" i="1"/>
  <c r="E1267" i="1"/>
  <c r="G1267" i="1"/>
  <c r="I1267" i="1"/>
  <c r="F1268" i="1"/>
  <c r="H1268" i="1"/>
  <c r="J1268" i="1"/>
  <c r="M1268" i="1"/>
  <c r="E1269" i="1"/>
  <c r="G1269" i="1"/>
  <c r="I1269" i="1"/>
  <c r="F1270" i="1"/>
  <c r="H1270" i="1"/>
  <c r="J1270" i="1"/>
  <c r="M1270" i="1"/>
  <c r="E1271" i="1"/>
  <c r="G1271" i="1"/>
  <c r="I1271" i="1"/>
  <c r="F1272" i="1"/>
  <c r="H1272" i="1"/>
  <c r="J1272" i="1"/>
  <c r="M1272" i="1"/>
  <c r="E1273" i="1"/>
  <c r="G1273" i="1"/>
  <c r="I1273" i="1"/>
  <c r="F1274" i="1"/>
  <c r="H1274" i="1"/>
  <c r="J1274" i="1"/>
  <c r="M1274" i="1"/>
  <c r="E1275" i="1"/>
  <c r="G1275" i="1"/>
  <c r="I1275" i="1"/>
  <c r="F1276" i="1"/>
  <c r="H1276" i="1"/>
  <c r="J1276" i="1"/>
  <c r="M1276" i="1"/>
  <c r="E1277" i="1"/>
  <c r="G1277" i="1"/>
  <c r="I1277" i="1"/>
  <c r="F1278" i="1"/>
  <c r="H1278" i="1"/>
  <c r="J1278" i="1"/>
  <c r="M1278" i="1"/>
  <c r="E1279" i="1"/>
  <c r="G1279" i="1"/>
  <c r="I1279" i="1"/>
  <c r="F1280" i="1"/>
  <c r="H1280" i="1"/>
  <c r="J1280" i="1"/>
  <c r="M1280" i="1"/>
  <c r="E1281" i="1"/>
  <c r="G1281" i="1"/>
  <c r="I1281" i="1"/>
  <c r="F1282" i="1"/>
  <c r="H1282" i="1"/>
  <c r="J1282" i="1"/>
  <c r="M1282" i="1"/>
  <c r="E1283" i="1"/>
  <c r="G1283" i="1"/>
  <c r="I1283" i="1"/>
  <c r="F1284" i="1"/>
  <c r="H1284" i="1"/>
  <c r="J1284" i="1"/>
  <c r="M1284" i="1"/>
  <c r="E1285" i="1"/>
  <c r="G1285" i="1"/>
  <c r="I1285" i="1"/>
  <c r="F1286" i="1"/>
  <c r="H1286" i="1"/>
  <c r="J1286" i="1"/>
  <c r="M1286" i="1"/>
  <c r="E1287" i="1"/>
  <c r="G1287" i="1"/>
  <c r="I1287" i="1"/>
  <c r="F1288" i="1"/>
  <c r="H1288" i="1"/>
  <c r="J1288" i="1"/>
  <c r="M1288" i="1"/>
  <c r="E1289" i="1"/>
  <c r="G1289" i="1"/>
  <c r="I1289" i="1"/>
  <c r="F1290" i="1"/>
  <c r="H1290" i="1"/>
  <c r="J1290" i="1"/>
  <c r="M1290" i="1"/>
  <c r="E1291" i="1"/>
  <c r="G1291" i="1"/>
  <c r="I1291" i="1"/>
  <c r="F1292" i="1"/>
  <c r="H1292" i="1"/>
  <c r="J1292" i="1"/>
  <c r="M1292" i="1"/>
  <c r="E1293" i="1"/>
  <c r="G1293" i="1"/>
  <c r="I1293" i="1"/>
  <c r="F1294" i="1"/>
  <c r="H1294" i="1"/>
  <c r="J1294" i="1"/>
  <c r="M1294" i="1"/>
  <c r="E1295" i="1"/>
  <c r="G1295" i="1"/>
  <c r="I1295" i="1"/>
  <c r="F1296" i="1"/>
  <c r="H1296" i="1"/>
  <c r="J1296" i="1"/>
  <c r="M1296" i="1"/>
  <c r="E1297" i="1"/>
  <c r="G1297" i="1"/>
  <c r="I1297" i="1"/>
  <c r="F1298" i="1"/>
  <c r="H1298" i="1"/>
  <c r="J1298" i="1"/>
  <c r="M1298" i="1"/>
  <c r="E1299" i="1"/>
  <c r="G1299" i="1"/>
  <c r="I1299" i="1"/>
  <c r="F1300" i="1"/>
  <c r="H1300" i="1"/>
  <c r="J1300" i="1"/>
  <c r="M1300" i="1"/>
  <c r="E1301" i="1"/>
  <c r="G1301" i="1"/>
  <c r="I1301" i="1"/>
  <c r="F1302" i="1"/>
  <c r="H1302" i="1"/>
  <c r="J1302" i="1"/>
  <c r="M1302" i="1"/>
  <c r="E1303" i="1"/>
  <c r="G1303" i="1"/>
  <c r="I1303" i="1"/>
  <c r="F1304" i="1"/>
  <c r="H1304" i="1"/>
  <c r="J1304" i="1"/>
  <c r="M1304" i="1"/>
  <c r="E1305" i="1"/>
  <c r="G1305" i="1"/>
  <c r="I1305" i="1"/>
  <c r="F1306" i="1"/>
  <c r="H1306" i="1"/>
  <c r="J1306" i="1"/>
  <c r="M1306" i="1"/>
  <c r="E1307" i="1"/>
  <c r="G1307" i="1"/>
  <c r="I1307" i="1"/>
  <c r="F1308" i="1"/>
  <c r="H1308" i="1"/>
  <c r="J1308" i="1"/>
  <c r="M1308" i="1"/>
  <c r="E1309" i="1"/>
  <c r="G1309" i="1"/>
  <c r="I1309" i="1"/>
  <c r="F1310" i="1"/>
  <c r="H1310" i="1"/>
  <c r="J1310" i="1"/>
  <c r="M1310" i="1"/>
  <c r="E1311" i="1"/>
  <c r="G1311" i="1"/>
  <c r="I1311" i="1"/>
  <c r="F1312" i="1"/>
  <c r="H1312" i="1"/>
  <c r="J1312" i="1"/>
  <c r="M1312" i="1"/>
  <c r="E1313" i="1"/>
  <c r="G1313" i="1"/>
  <c r="I1313" i="1"/>
  <c r="F1314" i="1"/>
  <c r="H1314" i="1"/>
  <c r="J1314" i="1"/>
  <c r="M1314" i="1"/>
  <c r="E1315" i="1"/>
  <c r="G1315" i="1"/>
  <c r="I1315" i="1"/>
  <c r="F1316" i="1"/>
  <c r="H1316" i="1"/>
  <c r="J1316" i="1"/>
  <c r="M1316" i="1"/>
  <c r="E1317" i="1"/>
  <c r="G1317" i="1"/>
  <c r="I1317" i="1"/>
  <c r="F1318" i="1"/>
  <c r="H1318" i="1"/>
  <c r="J1318" i="1"/>
  <c r="M1318" i="1"/>
  <c r="E1319" i="1"/>
  <c r="G1319" i="1"/>
  <c r="I1319" i="1"/>
  <c r="F1320" i="1"/>
  <c r="H1320" i="1"/>
  <c r="J1320" i="1"/>
  <c r="M1320" i="1"/>
  <c r="E1321" i="1"/>
  <c r="G1321" i="1"/>
  <c r="I1321" i="1"/>
  <c r="F1322" i="1"/>
  <c r="H1322" i="1"/>
  <c r="J1322" i="1"/>
  <c r="M1322" i="1"/>
  <c r="E1323" i="1"/>
  <c r="G1323" i="1"/>
  <c r="I1323" i="1"/>
  <c r="F1324" i="1"/>
  <c r="H1324" i="1"/>
  <c r="J1324" i="1"/>
  <c r="M1324" i="1"/>
  <c r="E1325" i="1"/>
  <c r="G1325" i="1"/>
  <c r="I1325" i="1"/>
  <c r="F1326" i="1"/>
  <c r="H1326" i="1"/>
  <c r="J1326" i="1"/>
  <c r="M1326" i="1"/>
  <c r="E1327" i="1"/>
  <c r="G1327" i="1"/>
  <c r="I1327" i="1"/>
  <c r="F1328" i="1"/>
  <c r="H1328" i="1"/>
  <c r="J1328" i="1"/>
  <c r="M1328" i="1"/>
  <c r="E1329" i="1"/>
  <c r="G1329" i="1"/>
  <c r="I1329" i="1"/>
  <c r="F1330" i="1"/>
  <c r="H1330" i="1"/>
  <c r="J1330" i="1"/>
  <c r="M1330" i="1"/>
  <c r="E1331" i="1"/>
  <c r="G1331" i="1"/>
  <c r="I1331" i="1"/>
  <c r="F1332" i="1"/>
  <c r="H1332" i="1"/>
  <c r="J1332" i="1"/>
  <c r="M1332" i="1"/>
  <c r="E1333" i="1"/>
  <c r="G1333" i="1"/>
  <c r="I1333" i="1"/>
  <c r="F1334" i="1"/>
  <c r="H1334" i="1"/>
  <c r="J1334" i="1"/>
  <c r="M1334" i="1"/>
  <c r="E1335" i="1"/>
  <c r="G1335" i="1"/>
  <c r="I1335" i="1"/>
  <c r="F1336" i="1"/>
  <c r="H1336" i="1"/>
  <c r="J1336" i="1"/>
  <c r="M1336" i="1"/>
  <c r="E1337" i="1"/>
  <c r="G1337" i="1"/>
  <c r="I1337" i="1"/>
  <c r="F1338" i="1"/>
  <c r="H1338" i="1"/>
  <c r="J1338" i="1"/>
  <c r="M1338" i="1"/>
  <c r="E1339" i="1"/>
  <c r="G1339" i="1"/>
  <c r="I1339" i="1"/>
  <c r="F1340" i="1"/>
  <c r="H1340" i="1"/>
  <c r="J1340" i="1"/>
  <c r="M1340" i="1"/>
  <c r="E1341" i="1"/>
  <c r="G1341" i="1"/>
  <c r="I1341" i="1"/>
  <c r="F1342" i="1"/>
  <c r="H1342" i="1"/>
  <c r="J1342" i="1"/>
  <c r="M1342" i="1"/>
  <c r="E1343" i="1"/>
  <c r="G1343" i="1"/>
  <c r="I1343" i="1"/>
  <c r="F1344" i="1"/>
  <c r="H1344" i="1"/>
  <c r="J1344" i="1"/>
  <c r="M1344" i="1"/>
  <c r="E1345" i="1"/>
  <c r="G1345" i="1"/>
  <c r="I1345" i="1"/>
  <c r="F1346" i="1"/>
  <c r="H1346" i="1"/>
  <c r="J1346" i="1"/>
  <c r="M1346" i="1"/>
  <c r="E1347" i="1"/>
  <c r="G1347" i="1"/>
  <c r="I1347" i="1"/>
  <c r="F1348" i="1"/>
  <c r="H1348" i="1"/>
  <c r="J1348" i="1"/>
  <c r="M1348" i="1"/>
  <c r="E1349" i="1"/>
  <c r="G1349" i="1"/>
  <c r="I1349" i="1"/>
  <c r="F1350" i="1"/>
  <c r="H1350" i="1"/>
  <c r="J1350" i="1"/>
  <c r="M1350" i="1"/>
  <c r="E1351" i="1"/>
  <c r="G1351" i="1"/>
  <c r="I1351" i="1"/>
  <c r="F1352" i="1"/>
  <c r="H1352" i="1"/>
  <c r="J1352" i="1"/>
  <c r="M1352" i="1"/>
  <c r="E1353" i="1"/>
  <c r="G1353" i="1"/>
  <c r="I1353" i="1"/>
  <c r="F1354" i="1"/>
  <c r="H1354" i="1"/>
  <c r="J1354" i="1"/>
  <c r="M1354" i="1"/>
  <c r="E1355" i="1"/>
  <c r="G1355" i="1"/>
  <c r="I1355" i="1"/>
  <c r="F1356" i="1"/>
  <c r="H1356" i="1"/>
  <c r="J1356" i="1"/>
  <c r="M1356" i="1"/>
  <c r="E1357" i="1"/>
  <c r="G1357" i="1"/>
  <c r="I1357" i="1"/>
  <c r="F1358" i="1"/>
  <c r="H1358" i="1"/>
  <c r="J1358" i="1"/>
  <c r="M1358" i="1"/>
  <c r="E1359" i="1"/>
  <c r="G1359" i="1"/>
  <c r="I1359" i="1"/>
  <c r="F1360" i="1"/>
  <c r="H1360" i="1"/>
  <c r="J1360" i="1"/>
  <c r="M1360" i="1"/>
  <c r="E1361" i="1"/>
  <c r="G1361" i="1"/>
  <c r="I1361" i="1"/>
  <c r="F1362" i="1"/>
  <c r="H1362" i="1"/>
  <c r="J1362" i="1"/>
  <c r="M1362" i="1"/>
  <c r="E1363" i="1"/>
  <c r="G1363" i="1"/>
  <c r="I1363" i="1"/>
  <c r="F1364" i="1"/>
  <c r="H1364" i="1"/>
  <c r="J1364" i="1"/>
  <c r="M1364" i="1"/>
  <c r="E1365" i="1"/>
  <c r="G1365" i="1"/>
  <c r="I1365" i="1"/>
  <c r="F1366" i="1"/>
  <c r="H1366" i="1"/>
  <c r="J1366" i="1"/>
  <c r="M1366" i="1"/>
  <c r="E1367" i="1"/>
  <c r="G1367" i="1"/>
  <c r="I1367" i="1"/>
  <c r="F1368" i="1"/>
  <c r="H1368" i="1"/>
  <c r="J1368" i="1"/>
  <c r="M1368" i="1"/>
  <c r="E1369" i="1"/>
  <c r="G1369" i="1"/>
  <c r="I1369" i="1"/>
  <c r="F1370" i="1"/>
  <c r="H1370" i="1"/>
  <c r="J1370" i="1"/>
  <c r="M1370" i="1"/>
  <c r="E1371" i="1"/>
  <c r="G1371" i="1"/>
  <c r="I1371" i="1"/>
  <c r="F1372" i="1"/>
  <c r="H1372" i="1"/>
  <c r="J1372" i="1"/>
  <c r="M1372" i="1"/>
  <c r="E1373" i="1"/>
  <c r="G1373" i="1"/>
  <c r="I1373" i="1"/>
  <c r="F1374" i="1"/>
  <c r="H1374" i="1"/>
  <c r="J1374" i="1"/>
  <c r="M1374" i="1"/>
  <c r="E1375" i="1"/>
  <c r="G1375" i="1"/>
  <c r="I1375" i="1"/>
  <c r="F1376" i="1"/>
  <c r="H1376" i="1"/>
  <c r="J1376" i="1"/>
  <c r="M1376" i="1"/>
  <c r="E1377" i="1"/>
  <c r="G1377" i="1"/>
  <c r="I1377" i="1"/>
  <c r="F1378" i="1"/>
  <c r="H1378" i="1"/>
  <c r="J1378" i="1"/>
  <c r="M1378" i="1"/>
  <c r="E1379" i="1"/>
  <c r="G1379" i="1"/>
  <c r="I1379" i="1"/>
  <c r="F1380" i="1"/>
  <c r="H1380" i="1"/>
  <c r="J1380" i="1"/>
  <c r="M1380" i="1"/>
  <c r="E1381" i="1"/>
  <c r="G1381" i="1"/>
  <c r="I1381" i="1"/>
  <c r="F1382" i="1"/>
  <c r="H1382" i="1"/>
  <c r="J1382" i="1"/>
  <c r="M1382" i="1"/>
  <c r="E1383" i="1"/>
  <c r="G1383" i="1"/>
  <c r="I1383" i="1"/>
  <c r="F1384" i="1"/>
  <c r="H1384" i="1"/>
  <c r="J1384" i="1"/>
  <c r="M1384" i="1"/>
  <c r="E1385" i="1"/>
  <c r="G1385" i="1"/>
  <c r="I1385" i="1"/>
  <c r="F1386" i="1"/>
  <c r="H1386" i="1"/>
  <c r="J1386" i="1"/>
  <c r="M1386" i="1"/>
  <c r="E1387" i="1"/>
  <c r="G1387" i="1"/>
  <c r="I1387" i="1"/>
  <c r="F1388" i="1"/>
  <c r="H1388" i="1"/>
  <c r="J1388" i="1"/>
  <c r="M1388" i="1"/>
  <c r="E1389" i="1"/>
  <c r="G1389" i="1"/>
  <c r="I1389" i="1"/>
  <c r="F1390" i="1"/>
  <c r="H1390" i="1"/>
  <c r="J1390" i="1"/>
  <c r="M1390" i="1"/>
  <c r="E1391" i="1"/>
  <c r="G1391" i="1"/>
  <c r="I1391" i="1"/>
  <c r="F1392" i="1"/>
  <c r="H1392" i="1"/>
  <c r="J1392" i="1"/>
  <c r="M1392" i="1"/>
  <c r="E1393" i="1"/>
  <c r="G1393" i="1"/>
  <c r="I1393" i="1"/>
  <c r="F1394" i="1"/>
  <c r="H1394" i="1"/>
  <c r="J1394" i="1"/>
  <c r="M1394" i="1"/>
  <c r="E1395" i="1"/>
  <c r="G1395" i="1"/>
  <c r="I1395" i="1"/>
  <c r="F1396" i="1"/>
  <c r="H1396" i="1"/>
  <c r="J1396" i="1"/>
  <c r="M1396" i="1"/>
  <c r="E1397" i="1"/>
  <c r="G1397" i="1"/>
  <c r="I1397" i="1"/>
  <c r="F1398" i="1"/>
  <c r="H1398" i="1"/>
  <c r="J1398" i="1"/>
  <c r="M1398" i="1"/>
  <c r="E1399" i="1"/>
  <c r="G1399" i="1"/>
  <c r="I1399" i="1"/>
  <c r="F1400" i="1"/>
  <c r="H1400" i="1"/>
  <c r="J1400" i="1"/>
  <c r="M1400" i="1"/>
  <c r="E1401" i="1"/>
  <c r="G1401" i="1"/>
  <c r="I1401" i="1"/>
  <c r="F1402" i="1"/>
  <c r="H1402" i="1"/>
  <c r="J1402" i="1"/>
  <c r="M1402" i="1"/>
  <c r="E1403" i="1"/>
  <c r="G1403" i="1"/>
  <c r="I1403" i="1"/>
  <c r="F1404" i="1"/>
  <c r="H1404" i="1"/>
  <c r="J1404" i="1"/>
  <c r="M1404" i="1"/>
  <c r="E1405" i="1"/>
  <c r="G1405" i="1"/>
  <c r="I1405" i="1"/>
  <c r="F1406" i="1"/>
  <c r="H1406" i="1"/>
  <c r="J1406" i="1"/>
  <c r="M1406" i="1"/>
  <c r="E1407" i="1"/>
  <c r="G1407" i="1"/>
  <c r="I1407" i="1"/>
  <c r="F1408" i="1"/>
  <c r="H1408" i="1"/>
  <c r="J1408" i="1"/>
  <c r="M1408" i="1"/>
  <c r="E1409" i="1"/>
  <c r="G1409" i="1"/>
  <c r="I1409" i="1"/>
  <c r="F1410" i="1"/>
  <c r="H1410" i="1"/>
  <c r="J1410" i="1"/>
  <c r="M1410" i="1"/>
  <c r="E1411" i="1"/>
  <c r="G1411" i="1"/>
  <c r="I1411" i="1"/>
  <c r="F1412" i="1"/>
  <c r="H1412" i="1"/>
  <c r="J1412" i="1"/>
  <c r="M1412" i="1"/>
  <c r="E1413" i="1"/>
  <c r="G1413" i="1"/>
  <c r="I1413" i="1"/>
  <c r="F1414" i="1"/>
  <c r="H1414" i="1"/>
  <c r="J1414" i="1"/>
  <c r="M1414" i="1"/>
  <c r="E1415" i="1"/>
  <c r="G1415" i="1"/>
  <c r="I1415" i="1"/>
  <c r="F1416" i="1"/>
  <c r="H1416" i="1"/>
  <c r="J1416" i="1"/>
  <c r="M1416" i="1"/>
  <c r="E1417" i="1"/>
  <c r="G1417" i="1"/>
  <c r="I1417" i="1"/>
  <c r="F1418" i="1"/>
  <c r="H1418" i="1"/>
  <c r="J1418" i="1"/>
  <c r="M1418" i="1"/>
  <c r="E1419" i="1"/>
  <c r="G1419" i="1"/>
  <c r="I1419" i="1"/>
  <c r="F1420" i="1"/>
  <c r="H1420" i="1"/>
  <c r="J1420" i="1"/>
  <c r="M1420" i="1"/>
  <c r="E1421" i="1"/>
  <c r="G1421" i="1"/>
  <c r="I1421" i="1"/>
  <c r="F1422" i="1"/>
  <c r="H1422" i="1"/>
  <c r="J1422" i="1"/>
  <c r="M1422" i="1"/>
  <c r="E1423" i="1"/>
  <c r="G1423" i="1"/>
  <c r="I1423" i="1"/>
  <c r="F1424" i="1"/>
  <c r="H1424" i="1"/>
  <c r="J1424" i="1"/>
  <c r="M1424" i="1"/>
  <c r="E1425" i="1"/>
  <c r="G1425" i="1"/>
  <c r="I1425" i="1"/>
  <c r="F1426" i="1"/>
  <c r="H1426" i="1"/>
  <c r="J1426" i="1"/>
  <c r="M1426" i="1"/>
  <c r="E1427" i="1"/>
  <c r="G1427" i="1"/>
  <c r="I1427" i="1"/>
  <c r="F1428" i="1"/>
  <c r="H1428" i="1"/>
  <c r="J1428" i="1"/>
  <c r="M1428" i="1"/>
  <c r="E1429" i="1"/>
  <c r="G1429" i="1"/>
  <c r="I1429" i="1"/>
  <c r="F1430" i="1"/>
  <c r="H1430" i="1"/>
  <c r="J1430" i="1"/>
  <c r="M1430" i="1"/>
  <c r="E1431" i="1"/>
  <c r="G1431" i="1"/>
  <c r="I1431" i="1"/>
  <c r="F1432" i="1"/>
  <c r="H1432" i="1"/>
  <c r="J1432" i="1"/>
  <c r="M1432" i="1"/>
  <c r="E1433" i="1"/>
  <c r="G1433" i="1"/>
  <c r="I1433" i="1"/>
  <c r="F1434" i="1"/>
  <c r="H1434" i="1"/>
  <c r="J1434" i="1"/>
  <c r="M1434" i="1"/>
  <c r="E1435" i="1"/>
  <c r="G1435" i="1"/>
  <c r="I1435" i="1"/>
  <c r="F1436" i="1"/>
  <c r="H1436" i="1"/>
  <c r="J1436" i="1"/>
  <c r="M1436" i="1"/>
  <c r="E1437" i="1"/>
  <c r="G1437" i="1"/>
  <c r="I1437" i="1"/>
  <c r="F1438" i="1"/>
  <c r="H1438" i="1"/>
  <c r="J1438" i="1"/>
  <c r="M1438" i="1"/>
  <c r="E1439" i="1"/>
  <c r="G1439" i="1"/>
  <c r="I1439" i="1"/>
  <c r="F1440" i="1"/>
  <c r="H1440" i="1"/>
  <c r="J1440" i="1"/>
  <c r="M1440" i="1"/>
  <c r="F1441" i="1"/>
  <c r="J1441" i="1"/>
  <c r="F1443" i="1"/>
  <c r="J1443" i="1"/>
  <c r="F1445" i="1"/>
  <c r="J1445" i="1"/>
  <c r="F1447" i="1"/>
  <c r="J1447" i="1"/>
  <c r="F1449" i="1"/>
  <c r="J1449" i="1"/>
  <c r="F1451" i="1"/>
  <c r="J1451" i="1"/>
  <c r="F1453" i="1"/>
  <c r="J1453" i="1"/>
  <c r="F1455" i="1"/>
  <c r="J1455" i="1"/>
  <c r="F1457" i="1"/>
  <c r="J1457" i="1"/>
  <c r="F1459" i="1"/>
  <c r="J1459" i="1"/>
  <c r="F1461" i="1"/>
  <c r="J1461" i="1"/>
  <c r="F1463" i="1"/>
  <c r="J1463" i="1"/>
  <c r="F1465" i="1"/>
  <c r="J1465" i="1"/>
  <c r="F1467" i="1"/>
  <c r="J1467" i="1"/>
  <c r="F1469" i="1"/>
  <c r="J1469" i="1"/>
  <c r="F1471" i="1"/>
  <c r="J1471" i="1"/>
  <c r="F1473" i="1"/>
  <c r="J1473" i="1"/>
  <c r="F1475" i="1"/>
  <c r="J1475" i="1"/>
  <c r="F1477" i="1"/>
  <c r="J1477" i="1"/>
  <c r="F1479" i="1"/>
  <c r="J1479" i="1"/>
  <c r="F1481" i="1"/>
  <c r="J1481" i="1"/>
  <c r="F1483" i="1"/>
  <c r="J1483" i="1"/>
  <c r="F1485" i="1"/>
  <c r="J1485" i="1"/>
  <c r="F1487" i="1"/>
  <c r="J1487" i="1"/>
  <c r="F1489" i="1"/>
  <c r="J1489" i="1"/>
  <c r="F1491" i="1"/>
  <c r="J1491" i="1"/>
  <c r="F1493" i="1"/>
  <c r="J1493" i="1"/>
  <c r="F1495" i="1"/>
  <c r="J1495" i="1"/>
  <c r="F1497" i="1"/>
  <c r="J1497" i="1"/>
  <c r="F1499" i="1"/>
  <c r="J1499" i="1"/>
  <c r="F1501" i="1"/>
  <c r="J1501" i="1"/>
  <c r="F1503" i="1"/>
  <c r="J1503" i="1"/>
  <c r="F1505" i="1"/>
  <c r="J1505" i="1"/>
  <c r="F1507" i="1"/>
  <c r="J1507" i="1"/>
  <c r="F1509" i="1"/>
  <c r="J1509" i="1"/>
  <c r="F1511" i="1"/>
  <c r="J1511" i="1"/>
  <c r="F1513" i="1"/>
  <c r="J1513" i="1"/>
  <c r="F1515" i="1"/>
  <c r="J1515" i="1"/>
  <c r="F1517" i="1"/>
  <c r="J1517" i="1"/>
  <c r="F1519" i="1"/>
  <c r="J1519" i="1"/>
  <c r="F1521" i="1"/>
  <c r="J1521" i="1"/>
  <c r="F1523" i="1"/>
  <c r="J1523" i="1"/>
  <c r="F1525" i="1"/>
  <c r="J1525" i="1"/>
  <c r="F1527" i="1"/>
  <c r="J1527" i="1"/>
  <c r="F1529" i="1"/>
  <c r="J1529" i="1"/>
  <c r="F1531" i="1"/>
  <c r="J1531" i="1"/>
  <c r="F1533" i="1"/>
  <c r="J1533" i="1"/>
  <c r="F1535" i="1"/>
  <c r="J1535" i="1"/>
  <c r="F1537" i="1"/>
  <c r="J1537" i="1"/>
  <c r="F1539" i="1"/>
  <c r="J1539" i="1"/>
  <c r="F1541" i="1"/>
  <c r="J1541" i="1"/>
  <c r="F1543" i="1"/>
  <c r="J1543" i="1"/>
  <c r="F1545" i="1"/>
  <c r="J1545" i="1"/>
  <c r="F1549" i="1"/>
  <c r="H1549" i="1"/>
  <c r="J1549" i="1"/>
  <c r="M1549" i="1"/>
  <c r="Q1549" i="1"/>
  <c r="F1551" i="1"/>
  <c r="H1551" i="1"/>
  <c r="J1551" i="1"/>
  <c r="M1551" i="1"/>
  <c r="Q1551" i="1"/>
  <c r="F1553" i="1"/>
  <c r="H1553" i="1"/>
  <c r="J1553" i="1"/>
  <c r="M1553" i="1"/>
  <c r="Q1553" i="1"/>
  <c r="F1555" i="1"/>
  <c r="H1555" i="1"/>
  <c r="J1555" i="1"/>
  <c r="M1555" i="1"/>
  <c r="Q1555" i="1"/>
  <c r="F1557" i="1"/>
  <c r="H1557" i="1"/>
  <c r="J1557" i="1"/>
  <c r="M1557" i="1"/>
  <c r="Q1557" i="1"/>
  <c r="F1559" i="1"/>
  <c r="H1559" i="1"/>
  <c r="J1559" i="1"/>
  <c r="M1559" i="1"/>
  <c r="Q1559" i="1"/>
  <c r="F1561" i="1"/>
  <c r="H1561" i="1"/>
  <c r="J1561" i="1"/>
  <c r="M1561" i="1"/>
  <c r="Q1561" i="1"/>
  <c r="F1563" i="1"/>
  <c r="H1563" i="1"/>
  <c r="J1563" i="1"/>
  <c r="Q1563" i="1"/>
  <c r="F1565" i="1"/>
  <c r="H1565" i="1"/>
  <c r="J1565" i="1"/>
  <c r="M1565" i="1"/>
  <c r="Q1565" i="1"/>
  <c r="F1567" i="1"/>
  <c r="H1567" i="1"/>
  <c r="J1567" i="1"/>
  <c r="M1567" i="1"/>
  <c r="Q1567" i="1"/>
  <c r="F1569" i="1"/>
  <c r="H1569" i="1"/>
  <c r="J1569" i="1"/>
  <c r="M1569" i="1"/>
  <c r="Q1569" i="1"/>
  <c r="F1571" i="1"/>
  <c r="H1571" i="1"/>
  <c r="J1571" i="1"/>
  <c r="M1571" i="1"/>
  <c r="Q1571" i="1"/>
  <c r="F1573" i="1"/>
  <c r="H1573" i="1"/>
  <c r="J1573" i="1"/>
  <c r="M1573" i="1"/>
  <c r="Q1573" i="1"/>
  <c r="F1575" i="1"/>
  <c r="H1575" i="1"/>
  <c r="J1575" i="1"/>
  <c r="M1575" i="1"/>
  <c r="Q1575" i="1"/>
  <c r="F1577" i="1"/>
  <c r="H1577" i="1"/>
  <c r="J1577" i="1"/>
  <c r="M1577" i="1"/>
  <c r="Q1577" i="1"/>
  <c r="F1579" i="1"/>
  <c r="H1579" i="1"/>
  <c r="J1579" i="1"/>
  <c r="M1579" i="1"/>
  <c r="Q1579" i="1"/>
  <c r="F1581" i="1"/>
  <c r="H1581" i="1"/>
  <c r="J1581" i="1"/>
  <c r="M1581" i="1"/>
  <c r="Q1581" i="1"/>
  <c r="F1583" i="1"/>
  <c r="H1583" i="1"/>
  <c r="J1583" i="1"/>
  <c r="M1583" i="1"/>
  <c r="Q1583" i="1"/>
  <c r="F1585" i="1"/>
  <c r="H1585" i="1"/>
  <c r="J1585" i="1"/>
  <c r="M1585" i="1"/>
  <c r="Q1585" i="1"/>
  <c r="H1587" i="1"/>
  <c r="J1587" i="1"/>
  <c r="F1591" i="1"/>
  <c r="H1591" i="1"/>
  <c r="J1591" i="1"/>
  <c r="M1591" i="1"/>
  <c r="Q1591" i="1"/>
  <c r="F1593" i="1"/>
  <c r="H1593" i="1"/>
  <c r="J1593" i="1"/>
  <c r="M1593" i="1"/>
  <c r="Q1593" i="1"/>
  <c r="F1595" i="1"/>
  <c r="H1595" i="1"/>
  <c r="J1595" i="1"/>
  <c r="M1595" i="1"/>
  <c r="Q1595" i="1"/>
  <c r="F1597" i="1"/>
  <c r="H1597" i="1"/>
  <c r="J1597" i="1"/>
  <c r="M1597" i="1"/>
  <c r="Q1597" i="1"/>
  <c r="F1599" i="1"/>
  <c r="H1599" i="1"/>
  <c r="J1599" i="1"/>
  <c r="M1599" i="1"/>
  <c r="Q1599" i="1"/>
  <c r="F1601" i="1"/>
  <c r="H1601" i="1"/>
  <c r="J1601" i="1"/>
  <c r="M1601" i="1"/>
  <c r="Q1601" i="1"/>
  <c r="F1603" i="1"/>
  <c r="H1603" i="1"/>
  <c r="J1603" i="1"/>
  <c r="M1603" i="1"/>
  <c r="Q1603" i="1"/>
  <c r="F1605" i="1"/>
  <c r="H1605" i="1"/>
  <c r="J1605" i="1"/>
  <c r="M1605" i="1"/>
  <c r="Q1605" i="1"/>
  <c r="F1607" i="1"/>
  <c r="H1607" i="1"/>
  <c r="J1607" i="1"/>
  <c r="M1607" i="1"/>
  <c r="Q1607" i="1"/>
  <c r="F1609" i="1"/>
  <c r="H1609" i="1"/>
  <c r="J1609" i="1"/>
  <c r="M1609" i="1"/>
  <c r="Q1609" i="1"/>
  <c r="F1611" i="1"/>
  <c r="H1611" i="1"/>
  <c r="J1611" i="1"/>
  <c r="M1611" i="1"/>
  <c r="Q1611" i="1"/>
  <c r="F1613" i="1"/>
  <c r="H1613" i="1"/>
  <c r="J1613" i="1"/>
  <c r="M1613" i="1"/>
  <c r="Q1613" i="1"/>
  <c r="F1615" i="1"/>
  <c r="H1615" i="1"/>
  <c r="J1615" i="1"/>
  <c r="M1615" i="1"/>
  <c r="Q1615" i="1"/>
  <c r="F1617" i="1"/>
  <c r="H1617" i="1"/>
  <c r="J1617" i="1"/>
  <c r="M1617" i="1"/>
  <c r="Q1617" i="1"/>
  <c r="F1619" i="1"/>
  <c r="H1619" i="1"/>
  <c r="J1619" i="1"/>
  <c r="M1619" i="1"/>
  <c r="Q1619" i="1"/>
  <c r="F1621" i="1"/>
  <c r="H1621" i="1"/>
  <c r="J1621" i="1"/>
  <c r="M1621" i="1"/>
  <c r="Q1621" i="1"/>
  <c r="F1623" i="1"/>
  <c r="H1623" i="1"/>
  <c r="J1623" i="1"/>
  <c r="M1623" i="1"/>
  <c r="Q1623" i="1"/>
  <c r="F1625" i="1"/>
  <c r="H1625" i="1"/>
  <c r="J1625" i="1"/>
  <c r="M1625" i="1"/>
  <c r="Q1625" i="1"/>
  <c r="F1627" i="1"/>
  <c r="H1627" i="1"/>
  <c r="J1627" i="1"/>
  <c r="M1627" i="1"/>
  <c r="Q1627" i="1"/>
  <c r="F1629" i="1"/>
  <c r="H1629" i="1"/>
  <c r="J1629" i="1"/>
  <c r="M1629" i="1"/>
  <c r="Q1629" i="1"/>
  <c r="F1631" i="1"/>
  <c r="H1631" i="1"/>
  <c r="J1631" i="1"/>
  <c r="M1631" i="1"/>
  <c r="Q1631" i="1"/>
  <c r="F1633" i="1"/>
  <c r="H1633" i="1"/>
  <c r="J1633" i="1"/>
  <c r="M1633" i="1"/>
  <c r="Q1633" i="1"/>
  <c r="F1635" i="1"/>
  <c r="H1635" i="1"/>
  <c r="J1635" i="1"/>
  <c r="M1635" i="1"/>
  <c r="Q1635" i="1"/>
  <c r="F1637" i="1"/>
  <c r="H1637" i="1"/>
  <c r="J1637" i="1"/>
  <c r="M1637" i="1"/>
  <c r="Q1637" i="1"/>
  <c r="F1639" i="1"/>
  <c r="H1639" i="1"/>
  <c r="J1639" i="1"/>
  <c r="M1639" i="1"/>
  <c r="Q1639" i="1"/>
  <c r="F1641" i="1"/>
  <c r="H1641" i="1"/>
  <c r="J1641" i="1"/>
  <c r="M1641" i="1"/>
  <c r="Q1641" i="1"/>
  <c r="F1643" i="1"/>
  <c r="H1643" i="1"/>
  <c r="J1643" i="1"/>
  <c r="M1643" i="1"/>
  <c r="Q1643" i="1"/>
  <c r="F1645" i="1"/>
  <c r="H1645" i="1"/>
  <c r="J1645" i="1"/>
  <c r="M1645" i="1"/>
  <c r="Q1645" i="1"/>
  <c r="F1647" i="1"/>
  <c r="H1647" i="1"/>
  <c r="J1647" i="1"/>
  <c r="M1647" i="1"/>
  <c r="Q1647" i="1"/>
  <c r="F1649" i="1"/>
  <c r="H1649" i="1"/>
  <c r="J1649" i="1"/>
  <c r="M1649" i="1"/>
  <c r="Q1649" i="1"/>
  <c r="F1651" i="1"/>
  <c r="H1651" i="1"/>
  <c r="J1651" i="1"/>
  <c r="M1651" i="1"/>
  <c r="Q1651" i="1"/>
  <c r="Q1653" i="1"/>
  <c r="M1653" i="1"/>
  <c r="J1653" i="1"/>
  <c r="H1653" i="1"/>
  <c r="F1653" i="1"/>
  <c r="G1653" i="1"/>
  <c r="F1442" i="1"/>
  <c r="H1442" i="1"/>
  <c r="J1442" i="1"/>
  <c r="M1442" i="1"/>
  <c r="F1444" i="1"/>
  <c r="H1444" i="1"/>
  <c r="J1444" i="1"/>
  <c r="M1444" i="1"/>
  <c r="F1446" i="1"/>
  <c r="H1446" i="1"/>
  <c r="J1446" i="1"/>
  <c r="M1446" i="1"/>
  <c r="F1448" i="1"/>
  <c r="H1448" i="1"/>
  <c r="J1448" i="1"/>
  <c r="M1448" i="1"/>
  <c r="F1450" i="1"/>
  <c r="H1450" i="1"/>
  <c r="J1450" i="1"/>
  <c r="M1450" i="1"/>
  <c r="F1452" i="1"/>
  <c r="H1452" i="1"/>
  <c r="J1452" i="1"/>
  <c r="M1452" i="1"/>
  <c r="F1454" i="1"/>
  <c r="H1454" i="1"/>
  <c r="J1454" i="1"/>
  <c r="M1454" i="1"/>
  <c r="F1456" i="1"/>
  <c r="H1456" i="1"/>
  <c r="J1456" i="1"/>
  <c r="M1456" i="1"/>
  <c r="F1458" i="1"/>
  <c r="H1458" i="1"/>
  <c r="J1458" i="1"/>
  <c r="M1458" i="1"/>
  <c r="F1460" i="1"/>
  <c r="H1460" i="1"/>
  <c r="J1460" i="1"/>
  <c r="M1460" i="1"/>
  <c r="F1462" i="1"/>
  <c r="H1462" i="1"/>
  <c r="J1462" i="1"/>
  <c r="M1462" i="1"/>
  <c r="F1464" i="1"/>
  <c r="H1464" i="1"/>
  <c r="J1464" i="1"/>
  <c r="M1464" i="1"/>
  <c r="F1466" i="1"/>
  <c r="H1466" i="1"/>
  <c r="J1466" i="1"/>
  <c r="M1466" i="1"/>
  <c r="F1468" i="1"/>
  <c r="H1468" i="1"/>
  <c r="J1468" i="1"/>
  <c r="M1468" i="1"/>
  <c r="F1470" i="1"/>
  <c r="H1470" i="1"/>
  <c r="J1470" i="1"/>
  <c r="M1470" i="1"/>
  <c r="F1472" i="1"/>
  <c r="H1472" i="1"/>
  <c r="J1472" i="1"/>
  <c r="M1472" i="1"/>
  <c r="F1474" i="1"/>
  <c r="H1474" i="1"/>
  <c r="J1474" i="1"/>
  <c r="M1474" i="1"/>
  <c r="F1476" i="1"/>
  <c r="H1476" i="1"/>
  <c r="J1476" i="1"/>
  <c r="M1476" i="1"/>
  <c r="F1478" i="1"/>
  <c r="H1478" i="1"/>
  <c r="J1478" i="1"/>
  <c r="M1478" i="1"/>
  <c r="F1480" i="1"/>
  <c r="H1480" i="1"/>
  <c r="J1480" i="1"/>
  <c r="M1480" i="1"/>
  <c r="F1482" i="1"/>
  <c r="H1482" i="1"/>
  <c r="J1482" i="1"/>
  <c r="M1482" i="1"/>
  <c r="F1484" i="1"/>
  <c r="H1484" i="1"/>
  <c r="J1484" i="1"/>
  <c r="M1484" i="1"/>
  <c r="F1486" i="1"/>
  <c r="H1486" i="1"/>
  <c r="J1486" i="1"/>
  <c r="M1486" i="1"/>
  <c r="F1488" i="1"/>
  <c r="H1488" i="1"/>
  <c r="J1488" i="1"/>
  <c r="M1488" i="1"/>
  <c r="F1490" i="1"/>
  <c r="H1490" i="1"/>
  <c r="J1490" i="1"/>
  <c r="M1490" i="1"/>
  <c r="F1492" i="1"/>
  <c r="H1492" i="1"/>
  <c r="J1492" i="1"/>
  <c r="M1492" i="1"/>
  <c r="F1494" i="1"/>
  <c r="H1494" i="1"/>
  <c r="J1494" i="1"/>
  <c r="M1494" i="1"/>
  <c r="F1496" i="1"/>
  <c r="H1496" i="1"/>
  <c r="J1496" i="1"/>
  <c r="M1496" i="1"/>
  <c r="F1498" i="1"/>
  <c r="H1498" i="1"/>
  <c r="J1498" i="1"/>
  <c r="M1498" i="1"/>
  <c r="F1500" i="1"/>
  <c r="H1500" i="1"/>
  <c r="J1500" i="1"/>
  <c r="M1500" i="1"/>
  <c r="F1502" i="1"/>
  <c r="H1502" i="1"/>
  <c r="J1502" i="1"/>
  <c r="M1502" i="1"/>
  <c r="F1504" i="1"/>
  <c r="H1504" i="1"/>
  <c r="J1504" i="1"/>
  <c r="M1504" i="1"/>
  <c r="F1506" i="1"/>
  <c r="H1506" i="1"/>
  <c r="J1506" i="1"/>
  <c r="M1506" i="1"/>
  <c r="F1508" i="1"/>
  <c r="H1508" i="1"/>
  <c r="J1508" i="1"/>
  <c r="M1508" i="1"/>
  <c r="F1510" i="1"/>
  <c r="H1510" i="1"/>
  <c r="J1510" i="1"/>
  <c r="M1510" i="1"/>
  <c r="F1512" i="1"/>
  <c r="H1512" i="1"/>
  <c r="J1512" i="1"/>
  <c r="M1512" i="1"/>
  <c r="F1514" i="1"/>
  <c r="H1514" i="1"/>
  <c r="J1514" i="1"/>
  <c r="M1514" i="1"/>
  <c r="F1516" i="1"/>
  <c r="H1516" i="1"/>
  <c r="J1516" i="1"/>
  <c r="M1516" i="1"/>
  <c r="F1518" i="1"/>
  <c r="H1518" i="1"/>
  <c r="J1518" i="1"/>
  <c r="M1518" i="1"/>
  <c r="F1520" i="1"/>
  <c r="H1520" i="1"/>
  <c r="J1520" i="1"/>
  <c r="M1520" i="1"/>
  <c r="F1522" i="1"/>
  <c r="H1522" i="1"/>
  <c r="J1522" i="1"/>
  <c r="M1522" i="1"/>
  <c r="F1524" i="1"/>
  <c r="H1524" i="1"/>
  <c r="J1524" i="1"/>
  <c r="F1526" i="1"/>
  <c r="H1526" i="1"/>
  <c r="J1526" i="1"/>
  <c r="M1526" i="1"/>
  <c r="F1528" i="1"/>
  <c r="H1528" i="1"/>
  <c r="J1528" i="1"/>
  <c r="M1528" i="1"/>
  <c r="F1530" i="1"/>
  <c r="H1530" i="1"/>
  <c r="J1530" i="1"/>
  <c r="M1530" i="1"/>
  <c r="F1532" i="1"/>
  <c r="H1532" i="1"/>
  <c r="J1532" i="1"/>
  <c r="M1532" i="1"/>
  <c r="F1534" i="1"/>
  <c r="H1534" i="1"/>
  <c r="J1534" i="1"/>
  <c r="M1534" i="1"/>
  <c r="F1536" i="1"/>
  <c r="H1536" i="1"/>
  <c r="J1536" i="1"/>
  <c r="M1536" i="1"/>
  <c r="F1538" i="1"/>
  <c r="H1538" i="1"/>
  <c r="J1538" i="1"/>
  <c r="M1538" i="1"/>
  <c r="F1540" i="1"/>
  <c r="H1540" i="1"/>
  <c r="J1540" i="1"/>
  <c r="M1540" i="1"/>
  <c r="F1542" i="1"/>
  <c r="H1542" i="1"/>
  <c r="J1542" i="1"/>
  <c r="M1542" i="1"/>
  <c r="F1544" i="1"/>
  <c r="H1544" i="1"/>
  <c r="J1544" i="1"/>
  <c r="M1544" i="1"/>
  <c r="F1548" i="1"/>
  <c r="H1548" i="1"/>
  <c r="J1548" i="1"/>
  <c r="M1548" i="1"/>
  <c r="E1549" i="1"/>
  <c r="G1549" i="1"/>
  <c r="I1549" i="1"/>
  <c r="F1550" i="1"/>
  <c r="H1550" i="1"/>
  <c r="J1550" i="1"/>
  <c r="M1550" i="1"/>
  <c r="E1551" i="1"/>
  <c r="G1551" i="1"/>
  <c r="I1551" i="1"/>
  <c r="F1552" i="1"/>
  <c r="H1552" i="1"/>
  <c r="J1552" i="1"/>
  <c r="M1552" i="1"/>
  <c r="E1553" i="1"/>
  <c r="G1553" i="1"/>
  <c r="I1553" i="1"/>
  <c r="F1554" i="1"/>
  <c r="H1554" i="1"/>
  <c r="J1554" i="1"/>
  <c r="M1554" i="1"/>
  <c r="E1555" i="1"/>
  <c r="G1555" i="1"/>
  <c r="I1555" i="1"/>
  <c r="F1556" i="1"/>
  <c r="H1556" i="1"/>
  <c r="J1556" i="1"/>
  <c r="M1556" i="1"/>
  <c r="E1557" i="1"/>
  <c r="G1557" i="1"/>
  <c r="I1557" i="1"/>
  <c r="F1558" i="1"/>
  <c r="H1558" i="1"/>
  <c r="J1558" i="1"/>
  <c r="M1558" i="1"/>
  <c r="E1559" i="1"/>
  <c r="G1559" i="1"/>
  <c r="I1559" i="1"/>
  <c r="F1560" i="1"/>
  <c r="H1560" i="1"/>
  <c r="J1560" i="1"/>
  <c r="M1560" i="1"/>
  <c r="E1561" i="1"/>
  <c r="G1561" i="1"/>
  <c r="I1561" i="1"/>
  <c r="F1562" i="1"/>
  <c r="H1562" i="1"/>
  <c r="J1562" i="1"/>
  <c r="M1562" i="1"/>
  <c r="F1564" i="1"/>
  <c r="H1564" i="1"/>
  <c r="J1564" i="1"/>
  <c r="M1564" i="1"/>
  <c r="E1565" i="1"/>
  <c r="G1565" i="1"/>
  <c r="I1565" i="1"/>
  <c r="F1566" i="1"/>
  <c r="H1566" i="1"/>
  <c r="J1566" i="1"/>
  <c r="M1566" i="1"/>
  <c r="E1567" i="1"/>
  <c r="G1567" i="1"/>
  <c r="I1567" i="1"/>
  <c r="F1568" i="1"/>
  <c r="H1568" i="1"/>
  <c r="J1568" i="1"/>
  <c r="M1568" i="1"/>
  <c r="F1570" i="1"/>
  <c r="H1570" i="1"/>
  <c r="J1570" i="1"/>
  <c r="M1570" i="1"/>
  <c r="E1571" i="1"/>
  <c r="G1571" i="1"/>
  <c r="I1571" i="1"/>
  <c r="F1572" i="1"/>
  <c r="H1572" i="1"/>
  <c r="J1572" i="1"/>
  <c r="M1572" i="1"/>
  <c r="E1573" i="1"/>
  <c r="G1573" i="1"/>
  <c r="I1573" i="1"/>
  <c r="F1574" i="1"/>
  <c r="H1574" i="1"/>
  <c r="J1574" i="1"/>
  <c r="M1574" i="1"/>
  <c r="E1575" i="1"/>
  <c r="G1575" i="1"/>
  <c r="I1575" i="1"/>
  <c r="F1576" i="1"/>
  <c r="H1576" i="1"/>
  <c r="J1576" i="1"/>
  <c r="M1576" i="1"/>
  <c r="E1577" i="1"/>
  <c r="G1577" i="1"/>
  <c r="I1577" i="1"/>
  <c r="F1578" i="1"/>
  <c r="H1578" i="1"/>
  <c r="J1578" i="1"/>
  <c r="M1578" i="1"/>
  <c r="E1579" i="1"/>
  <c r="G1579" i="1"/>
  <c r="I1579" i="1"/>
  <c r="F1580" i="1"/>
  <c r="H1580" i="1"/>
  <c r="J1580" i="1"/>
  <c r="M1580" i="1"/>
  <c r="E1581" i="1"/>
  <c r="G1581" i="1"/>
  <c r="I1581" i="1"/>
  <c r="F1582" i="1"/>
  <c r="H1582" i="1"/>
  <c r="J1582" i="1"/>
  <c r="M1582" i="1"/>
  <c r="E1583" i="1"/>
  <c r="G1583" i="1"/>
  <c r="I1583" i="1"/>
  <c r="F1584" i="1"/>
  <c r="H1584" i="1"/>
  <c r="J1584" i="1"/>
  <c r="M1584" i="1"/>
  <c r="E1585" i="1"/>
  <c r="G1585" i="1"/>
  <c r="I1585" i="1"/>
  <c r="F1586" i="1"/>
  <c r="H1586" i="1"/>
  <c r="J1586" i="1"/>
  <c r="M1586" i="1"/>
  <c r="F1588" i="1"/>
  <c r="H1588" i="1"/>
  <c r="J1588" i="1"/>
  <c r="M1588" i="1"/>
  <c r="F1590" i="1"/>
  <c r="H1590" i="1"/>
  <c r="J1590" i="1"/>
  <c r="M1590" i="1"/>
  <c r="E1591" i="1"/>
  <c r="G1591" i="1"/>
  <c r="I1591" i="1"/>
  <c r="F1592" i="1"/>
  <c r="H1592" i="1"/>
  <c r="J1592" i="1"/>
  <c r="M1592" i="1"/>
  <c r="E1593" i="1"/>
  <c r="G1593" i="1"/>
  <c r="I1593" i="1"/>
  <c r="F1594" i="1"/>
  <c r="H1594" i="1"/>
  <c r="J1594" i="1"/>
  <c r="M1594" i="1"/>
  <c r="E1595" i="1"/>
  <c r="G1595" i="1"/>
  <c r="F1596" i="1"/>
  <c r="H1596" i="1"/>
  <c r="J1596" i="1"/>
  <c r="M1596" i="1"/>
  <c r="E1597" i="1"/>
  <c r="G1597" i="1"/>
  <c r="I1597" i="1"/>
  <c r="F1598" i="1"/>
  <c r="H1598" i="1"/>
  <c r="J1598" i="1"/>
  <c r="M1598" i="1"/>
  <c r="E1599" i="1"/>
  <c r="G1599" i="1"/>
  <c r="I1599" i="1"/>
  <c r="F1600" i="1"/>
  <c r="H1600" i="1"/>
  <c r="J1600" i="1"/>
  <c r="M1600" i="1"/>
  <c r="E1601" i="1"/>
  <c r="G1601" i="1"/>
  <c r="I1601" i="1"/>
  <c r="F1602" i="1"/>
  <c r="H1602" i="1"/>
  <c r="J1602" i="1"/>
  <c r="M1602" i="1"/>
  <c r="E1603" i="1"/>
  <c r="G1603" i="1"/>
  <c r="I1603" i="1"/>
  <c r="F1604" i="1"/>
  <c r="H1604" i="1"/>
  <c r="J1604" i="1"/>
  <c r="M1604" i="1"/>
  <c r="E1605" i="1"/>
  <c r="G1605" i="1"/>
  <c r="I1605" i="1"/>
  <c r="F1606" i="1"/>
  <c r="H1606" i="1"/>
  <c r="J1606" i="1"/>
  <c r="M1606" i="1"/>
  <c r="E1607" i="1"/>
  <c r="G1607" i="1"/>
  <c r="I1607" i="1"/>
  <c r="F1608" i="1"/>
  <c r="H1608" i="1"/>
  <c r="J1608" i="1"/>
  <c r="M1608" i="1"/>
  <c r="E1609" i="1"/>
  <c r="G1609" i="1"/>
  <c r="I1609" i="1"/>
  <c r="F1610" i="1"/>
  <c r="H1610" i="1"/>
  <c r="J1610" i="1"/>
  <c r="M1610" i="1"/>
  <c r="E1611" i="1"/>
  <c r="G1611" i="1"/>
  <c r="I1611" i="1"/>
  <c r="F1612" i="1"/>
  <c r="H1612" i="1"/>
  <c r="J1612" i="1"/>
  <c r="M1612" i="1"/>
  <c r="E1613" i="1"/>
  <c r="G1613" i="1"/>
  <c r="I1613" i="1"/>
  <c r="F1614" i="1"/>
  <c r="H1614" i="1"/>
  <c r="J1614" i="1"/>
  <c r="M1614" i="1"/>
  <c r="E1615" i="1"/>
  <c r="G1615" i="1"/>
  <c r="I1615" i="1"/>
  <c r="F1616" i="1"/>
  <c r="H1616" i="1"/>
  <c r="J1616" i="1"/>
  <c r="M1616" i="1"/>
  <c r="E1617" i="1"/>
  <c r="G1617" i="1"/>
  <c r="I1617" i="1"/>
  <c r="F1618" i="1"/>
  <c r="H1618" i="1"/>
  <c r="J1618" i="1"/>
  <c r="M1618" i="1"/>
  <c r="E1619" i="1"/>
  <c r="G1619" i="1"/>
  <c r="I1619" i="1"/>
  <c r="F1620" i="1"/>
  <c r="H1620" i="1"/>
  <c r="J1620" i="1"/>
  <c r="M1620" i="1"/>
  <c r="E1621" i="1"/>
  <c r="G1621" i="1"/>
  <c r="I1621" i="1"/>
  <c r="F1622" i="1"/>
  <c r="H1622" i="1"/>
  <c r="J1622" i="1"/>
  <c r="M1622" i="1"/>
  <c r="F1624" i="1"/>
  <c r="H1624" i="1"/>
  <c r="J1624" i="1"/>
  <c r="M1624" i="1"/>
  <c r="E1625" i="1"/>
  <c r="G1625" i="1"/>
  <c r="I1625" i="1"/>
  <c r="F1626" i="1"/>
  <c r="H1626" i="1"/>
  <c r="J1626" i="1"/>
  <c r="M1626" i="1"/>
  <c r="E1627" i="1"/>
  <c r="G1627" i="1"/>
  <c r="I1627" i="1"/>
  <c r="F1628" i="1"/>
  <c r="H1628" i="1"/>
  <c r="J1628" i="1"/>
  <c r="M1628" i="1"/>
  <c r="E1629" i="1"/>
  <c r="G1629" i="1"/>
  <c r="I1629" i="1"/>
  <c r="F1630" i="1"/>
  <c r="H1630" i="1"/>
  <c r="J1630" i="1"/>
  <c r="M1630" i="1"/>
  <c r="E1631" i="1"/>
  <c r="G1631" i="1"/>
  <c r="I1631" i="1"/>
  <c r="F1632" i="1"/>
  <c r="H1632" i="1"/>
  <c r="J1632" i="1"/>
  <c r="M1632" i="1"/>
  <c r="E1633" i="1"/>
  <c r="G1633" i="1"/>
  <c r="I1633" i="1"/>
  <c r="F1634" i="1"/>
  <c r="H1634" i="1"/>
  <c r="J1634" i="1"/>
  <c r="M1634" i="1"/>
  <c r="E1635" i="1"/>
  <c r="G1635" i="1"/>
  <c r="I1635" i="1"/>
  <c r="F1636" i="1"/>
  <c r="H1636" i="1"/>
  <c r="J1636" i="1"/>
  <c r="M1636" i="1"/>
  <c r="E1637" i="1"/>
  <c r="G1637" i="1"/>
  <c r="I1637" i="1"/>
  <c r="F1638" i="1"/>
  <c r="H1638" i="1"/>
  <c r="J1638" i="1"/>
  <c r="M1638" i="1"/>
  <c r="E1639" i="1"/>
  <c r="G1639" i="1"/>
  <c r="I1639" i="1"/>
  <c r="F1640" i="1"/>
  <c r="H1640" i="1"/>
  <c r="J1640" i="1"/>
  <c r="M1640" i="1"/>
  <c r="E1641" i="1"/>
  <c r="G1641" i="1"/>
  <c r="I1641" i="1"/>
  <c r="F1642" i="1"/>
  <c r="H1642" i="1"/>
  <c r="J1642" i="1"/>
  <c r="M1642" i="1"/>
  <c r="E1643" i="1"/>
  <c r="G1643" i="1"/>
  <c r="I1643" i="1"/>
  <c r="F1644" i="1"/>
  <c r="H1644" i="1"/>
  <c r="J1644" i="1"/>
  <c r="M1644" i="1"/>
  <c r="E1645" i="1"/>
  <c r="G1645" i="1"/>
  <c r="I1645" i="1"/>
  <c r="F1646" i="1"/>
  <c r="H1646" i="1"/>
  <c r="J1646" i="1"/>
  <c r="M1646" i="1"/>
  <c r="E1647" i="1"/>
  <c r="G1647" i="1"/>
  <c r="I1647" i="1"/>
  <c r="F1648" i="1"/>
  <c r="H1648" i="1"/>
  <c r="J1648" i="1"/>
  <c r="M1648" i="1"/>
  <c r="E1649" i="1"/>
  <c r="G1649" i="1"/>
  <c r="I1649" i="1"/>
  <c r="F1650" i="1"/>
  <c r="H1650" i="1"/>
  <c r="J1650" i="1"/>
  <c r="M1650" i="1"/>
  <c r="E1651" i="1"/>
  <c r="G1651" i="1"/>
  <c r="I1651" i="1"/>
  <c r="F1652" i="1"/>
  <c r="H1652" i="1"/>
  <c r="J1652" i="1"/>
  <c r="M1652" i="1"/>
  <c r="E1653" i="1"/>
  <c r="I1653" i="1"/>
  <c r="N1653" i="1"/>
  <c r="N1654" i="1"/>
  <c r="I1654" i="1"/>
  <c r="G1654" i="1"/>
  <c r="E1654" i="1"/>
  <c r="H1654" i="1"/>
  <c r="M1654" i="1"/>
  <c r="Q1654" i="1"/>
  <c r="N1656" i="1"/>
  <c r="I1656" i="1"/>
  <c r="G1656" i="1"/>
  <c r="E1656" i="1"/>
  <c r="H1656" i="1"/>
  <c r="M1656" i="1"/>
  <c r="Q1656" i="1"/>
  <c r="N1658" i="1"/>
  <c r="I1658" i="1"/>
  <c r="G1658" i="1"/>
  <c r="E1658" i="1"/>
  <c r="H1658" i="1"/>
  <c r="M1658" i="1"/>
  <c r="Q1658" i="1"/>
  <c r="N1660" i="1"/>
  <c r="I1660" i="1"/>
  <c r="G1660" i="1"/>
  <c r="E1660" i="1"/>
  <c r="H1660" i="1"/>
  <c r="M1660" i="1"/>
  <c r="Q1660" i="1"/>
  <c r="N1662" i="1"/>
  <c r="I1662" i="1"/>
  <c r="G1662" i="1"/>
  <c r="E1662" i="1"/>
  <c r="H1662" i="1"/>
  <c r="M1662" i="1"/>
  <c r="Q1662" i="1"/>
  <c r="N1664" i="1"/>
  <c r="I1664" i="1"/>
  <c r="G1664" i="1"/>
  <c r="E1664" i="1"/>
  <c r="H1664" i="1"/>
  <c r="M1664" i="1"/>
  <c r="Q1664" i="1"/>
  <c r="N1666" i="1"/>
  <c r="I1666" i="1"/>
  <c r="G1666" i="1"/>
  <c r="E1666" i="1"/>
  <c r="H1666" i="1"/>
  <c r="M1666" i="1"/>
  <c r="Q1666" i="1"/>
  <c r="N1668" i="1"/>
  <c r="I1668" i="1"/>
  <c r="G1668" i="1"/>
  <c r="E1668" i="1"/>
  <c r="H1668" i="1"/>
  <c r="M1668" i="1"/>
  <c r="Q1668" i="1"/>
  <c r="N1670" i="1"/>
  <c r="I1670" i="1"/>
  <c r="G1670" i="1"/>
  <c r="E1670" i="1"/>
  <c r="H1670" i="1"/>
  <c r="M1670" i="1"/>
  <c r="Q1670" i="1"/>
  <c r="N1672" i="1"/>
  <c r="I1672" i="1"/>
  <c r="G1672" i="1"/>
  <c r="E1672" i="1"/>
  <c r="H1672" i="1"/>
  <c r="M1672" i="1"/>
  <c r="Q1672" i="1"/>
  <c r="N1674" i="1"/>
  <c r="I1674" i="1"/>
  <c r="G1674" i="1"/>
  <c r="E1674" i="1"/>
  <c r="H1674" i="1"/>
  <c r="M1674" i="1"/>
  <c r="Q1674" i="1"/>
  <c r="N1676" i="1"/>
  <c r="I1676" i="1"/>
  <c r="G1676" i="1"/>
  <c r="E1676" i="1"/>
  <c r="H1676" i="1"/>
  <c r="M1676" i="1"/>
  <c r="Q1676" i="1"/>
  <c r="N1678" i="1"/>
  <c r="I1678" i="1"/>
  <c r="G1678" i="1"/>
  <c r="E1678" i="1"/>
  <c r="H1678" i="1"/>
  <c r="M1678" i="1"/>
  <c r="Q1678" i="1"/>
  <c r="N1680" i="1"/>
  <c r="I1680" i="1"/>
  <c r="G1680" i="1"/>
  <c r="E1680" i="1"/>
  <c r="H1680" i="1"/>
  <c r="M1680" i="1"/>
  <c r="Q1680" i="1"/>
  <c r="N1682" i="1"/>
  <c r="I1682" i="1"/>
  <c r="G1682" i="1"/>
  <c r="E1682" i="1"/>
  <c r="H1682" i="1"/>
  <c r="M1682" i="1"/>
  <c r="Q1682" i="1"/>
  <c r="N1684" i="1"/>
  <c r="I1684" i="1"/>
  <c r="G1684" i="1"/>
  <c r="E1684" i="1"/>
  <c r="H1684" i="1"/>
  <c r="M1684" i="1"/>
  <c r="Q1684" i="1"/>
  <c r="N1686" i="1"/>
  <c r="I1686" i="1"/>
  <c r="G1686" i="1"/>
  <c r="E1686" i="1"/>
  <c r="H1686" i="1"/>
  <c r="M1686" i="1"/>
  <c r="Q1686" i="1"/>
  <c r="N1688" i="1"/>
  <c r="I1688" i="1"/>
  <c r="G1688" i="1"/>
  <c r="E1688" i="1"/>
  <c r="H1688" i="1"/>
  <c r="M1688" i="1"/>
  <c r="Q1688" i="1"/>
  <c r="N1690" i="1"/>
  <c r="I1690" i="1"/>
  <c r="G1690" i="1"/>
  <c r="E1690" i="1"/>
  <c r="H1690" i="1"/>
  <c r="M1690" i="1"/>
  <c r="Q1690" i="1"/>
  <c r="N1692" i="1"/>
  <c r="I1692" i="1"/>
  <c r="G1692" i="1"/>
  <c r="E1692" i="1"/>
  <c r="H1692" i="1"/>
  <c r="M1692" i="1"/>
  <c r="Q1692" i="1"/>
  <c r="N1694" i="1"/>
  <c r="I1694" i="1"/>
  <c r="G1694" i="1"/>
  <c r="E1694" i="1"/>
  <c r="H1694" i="1"/>
  <c r="M1694" i="1"/>
  <c r="Q1694" i="1"/>
  <c r="N1698" i="1"/>
  <c r="I1698" i="1"/>
  <c r="G1698" i="1"/>
  <c r="E1698" i="1"/>
  <c r="H1698" i="1"/>
  <c r="M1698" i="1"/>
  <c r="Q1698" i="1"/>
  <c r="N1700" i="1"/>
  <c r="I1700" i="1"/>
  <c r="G1700" i="1"/>
  <c r="E1700" i="1"/>
  <c r="H1700" i="1"/>
  <c r="M1700" i="1"/>
  <c r="Q1700" i="1"/>
  <c r="N1702" i="1"/>
  <c r="I1702" i="1"/>
  <c r="G1702" i="1"/>
  <c r="E1702" i="1"/>
  <c r="H1702" i="1"/>
  <c r="M1702" i="1"/>
  <c r="Q1702" i="1"/>
  <c r="N1704" i="1"/>
  <c r="I1704" i="1"/>
  <c r="G1704" i="1"/>
  <c r="E1704" i="1"/>
  <c r="H1704" i="1"/>
  <c r="M1704" i="1"/>
  <c r="Q1704" i="1"/>
  <c r="N1706" i="1"/>
  <c r="I1706" i="1"/>
  <c r="G1706" i="1"/>
  <c r="E1706" i="1"/>
  <c r="H1706" i="1"/>
  <c r="M1706" i="1"/>
  <c r="Q1706" i="1"/>
  <c r="F1655" i="1"/>
  <c r="H1655" i="1"/>
  <c r="J1655" i="1"/>
  <c r="M1655" i="1"/>
  <c r="F1657" i="1"/>
  <c r="H1657" i="1"/>
  <c r="J1657" i="1"/>
  <c r="M1657" i="1"/>
  <c r="F1659" i="1"/>
  <c r="H1659" i="1"/>
  <c r="J1659" i="1"/>
  <c r="M1659" i="1"/>
  <c r="F1661" i="1"/>
  <c r="H1661" i="1"/>
  <c r="J1661" i="1"/>
  <c r="M1661" i="1"/>
  <c r="F1663" i="1"/>
  <c r="H1663" i="1"/>
  <c r="J1663" i="1"/>
  <c r="M1663" i="1"/>
  <c r="F1665" i="1"/>
  <c r="H1665" i="1"/>
  <c r="J1665" i="1"/>
  <c r="M1665" i="1"/>
  <c r="F1667" i="1"/>
  <c r="H1667" i="1"/>
  <c r="J1667" i="1"/>
  <c r="M1667" i="1"/>
  <c r="F1669" i="1"/>
  <c r="H1669" i="1"/>
  <c r="J1669" i="1"/>
  <c r="M1669" i="1"/>
  <c r="F1671" i="1"/>
  <c r="H1671" i="1"/>
  <c r="J1671" i="1"/>
  <c r="M1671" i="1"/>
  <c r="F1673" i="1"/>
  <c r="H1673" i="1"/>
  <c r="J1673" i="1"/>
  <c r="M1673" i="1"/>
  <c r="F1675" i="1"/>
  <c r="H1675" i="1"/>
  <c r="J1675" i="1"/>
  <c r="M1675" i="1"/>
  <c r="F1677" i="1"/>
  <c r="H1677" i="1"/>
  <c r="J1677" i="1"/>
  <c r="M1677" i="1"/>
  <c r="F1679" i="1"/>
  <c r="H1679" i="1"/>
  <c r="J1679" i="1"/>
  <c r="M1679" i="1"/>
  <c r="F1681" i="1"/>
  <c r="H1681" i="1"/>
  <c r="J1681" i="1"/>
  <c r="M1681" i="1"/>
  <c r="F1683" i="1"/>
  <c r="H1683" i="1"/>
  <c r="J1683" i="1"/>
  <c r="M1683" i="1"/>
  <c r="F1685" i="1"/>
  <c r="H1685" i="1"/>
  <c r="J1685" i="1"/>
  <c r="M1685" i="1"/>
  <c r="F1687" i="1"/>
  <c r="H1687" i="1"/>
  <c r="J1687" i="1"/>
  <c r="M1687" i="1"/>
  <c r="F1689" i="1"/>
  <c r="H1689" i="1"/>
  <c r="J1689" i="1"/>
  <c r="M1689" i="1"/>
  <c r="F1691" i="1"/>
  <c r="H1691" i="1"/>
  <c r="J1691" i="1"/>
  <c r="M1691" i="1"/>
  <c r="F1693" i="1"/>
  <c r="H1693" i="1"/>
  <c r="J1693" i="1"/>
  <c r="M1693" i="1"/>
  <c r="F1695" i="1"/>
  <c r="H1695" i="1"/>
  <c r="J1695" i="1"/>
  <c r="M1695" i="1"/>
  <c r="F1697" i="1"/>
  <c r="H1697" i="1"/>
  <c r="J1697" i="1"/>
  <c r="M1697" i="1"/>
  <c r="F1699" i="1"/>
  <c r="H1699" i="1"/>
  <c r="J1699" i="1"/>
  <c r="M1699" i="1"/>
  <c r="F1701" i="1"/>
  <c r="H1701" i="1"/>
  <c r="J1701" i="1"/>
  <c r="M1701" i="1"/>
  <c r="F1703" i="1"/>
  <c r="H1703" i="1"/>
  <c r="J1703" i="1"/>
  <c r="M1703" i="1"/>
  <c r="F1705" i="1"/>
  <c r="H1705" i="1"/>
  <c r="J1705" i="1"/>
  <c r="M1705" i="1"/>
  <c r="F1707" i="1"/>
  <c r="H1707" i="1"/>
  <c r="J1707" i="1"/>
  <c r="M1707" i="1"/>
  <c r="E1708" i="1"/>
  <c r="G1708" i="1"/>
  <c r="I1708" i="1"/>
  <c r="N1708" i="1"/>
  <c r="F1709" i="1"/>
  <c r="H1709" i="1"/>
  <c r="J1709" i="1"/>
  <c r="M1709" i="1"/>
  <c r="E1710" i="1"/>
  <c r="G1710" i="1"/>
  <c r="I1710" i="1"/>
  <c r="N1710" i="1"/>
  <c r="F1711" i="1"/>
  <c r="H1711" i="1"/>
  <c r="J1711" i="1"/>
  <c r="M1711" i="1"/>
  <c r="E1712" i="1"/>
  <c r="G1712" i="1"/>
  <c r="I1712" i="1"/>
  <c r="N1712" i="1"/>
  <c r="F1713" i="1"/>
  <c r="H1713" i="1"/>
  <c r="J1713" i="1"/>
  <c r="M1713" i="1"/>
  <c r="E1714" i="1"/>
  <c r="G1714" i="1"/>
  <c r="I1714" i="1"/>
  <c r="N1714" i="1"/>
  <c r="F1715" i="1"/>
  <c r="H1715" i="1"/>
  <c r="J1715" i="1"/>
  <c r="M1715" i="1"/>
  <c r="E1716" i="1"/>
  <c r="G1716" i="1"/>
  <c r="I1716" i="1"/>
  <c r="N1716" i="1"/>
  <c r="F1717" i="1"/>
  <c r="H1717" i="1"/>
  <c r="J1717" i="1"/>
  <c r="M1717" i="1"/>
  <c r="E1718" i="1"/>
  <c r="G1718" i="1"/>
  <c r="I1718" i="1"/>
  <c r="N1718" i="1"/>
  <c r="F1719" i="1"/>
  <c r="H1719" i="1"/>
  <c r="J1719" i="1"/>
  <c r="M1719" i="1"/>
  <c r="E1720" i="1"/>
  <c r="G1720" i="1"/>
  <c r="I1720" i="1"/>
  <c r="N1720" i="1"/>
  <c r="F1721" i="1"/>
  <c r="H1721" i="1"/>
  <c r="J1721" i="1"/>
  <c r="M1721" i="1"/>
  <c r="E1722" i="1"/>
  <c r="G1722" i="1"/>
  <c r="I1722" i="1"/>
  <c r="N1722" i="1"/>
  <c r="F1723" i="1"/>
  <c r="H1723" i="1"/>
  <c r="J1723" i="1"/>
  <c r="M1723" i="1"/>
  <c r="E1724" i="1"/>
  <c r="G1724" i="1"/>
  <c r="I1724" i="1"/>
  <c r="N1724" i="1"/>
  <c r="F1725" i="1"/>
  <c r="H1725" i="1"/>
  <c r="J1725" i="1"/>
  <c r="M1725" i="1"/>
  <c r="E1726" i="1"/>
  <c r="G1726" i="1"/>
  <c r="I1726" i="1"/>
  <c r="N1726" i="1"/>
  <c r="F1727" i="1"/>
  <c r="H1727" i="1"/>
  <c r="J1727" i="1"/>
  <c r="M1727" i="1"/>
  <c r="E1728" i="1"/>
  <c r="G1728" i="1"/>
  <c r="I1728" i="1"/>
  <c r="N1728" i="1"/>
  <c r="F1729" i="1"/>
  <c r="H1729" i="1"/>
  <c r="J1729" i="1"/>
  <c r="M1729" i="1"/>
  <c r="E1730" i="1"/>
  <c r="G1730" i="1"/>
  <c r="I1730" i="1"/>
  <c r="N1730" i="1"/>
  <c r="F1731" i="1"/>
  <c r="H1731" i="1"/>
  <c r="J1731" i="1"/>
  <c r="M1731" i="1"/>
  <c r="E1732" i="1"/>
  <c r="G1732" i="1"/>
  <c r="I1732" i="1"/>
  <c r="N1732" i="1"/>
  <c r="F1733" i="1"/>
  <c r="H1733" i="1"/>
  <c r="J1733" i="1"/>
  <c r="M1733" i="1"/>
  <c r="E1734" i="1"/>
  <c r="G1734" i="1"/>
  <c r="I1734" i="1"/>
  <c r="N1734" i="1"/>
  <c r="F1735" i="1"/>
  <c r="H1735" i="1"/>
  <c r="J1735" i="1"/>
  <c r="M1735" i="1"/>
  <c r="E1736" i="1"/>
  <c r="G1736" i="1"/>
  <c r="I1736" i="1"/>
  <c r="N1736" i="1"/>
  <c r="F1737" i="1"/>
  <c r="H1737" i="1"/>
  <c r="J1737" i="1"/>
  <c r="M1737" i="1"/>
  <c r="E1738" i="1"/>
  <c r="G1738" i="1"/>
  <c r="I1738" i="1"/>
  <c r="N1738" i="1"/>
  <c r="F1739" i="1"/>
  <c r="H1739" i="1"/>
  <c r="J1739" i="1"/>
  <c r="M1739" i="1"/>
  <c r="E1740" i="1"/>
  <c r="G1740" i="1"/>
  <c r="I1740" i="1"/>
  <c r="N1740" i="1"/>
  <c r="F1741" i="1"/>
  <c r="H1741" i="1"/>
  <c r="J1741" i="1"/>
  <c r="M1741" i="1"/>
  <c r="E1742" i="1"/>
  <c r="G1742" i="1"/>
  <c r="I1742" i="1"/>
  <c r="N1742" i="1"/>
  <c r="F1743" i="1"/>
  <c r="H1743" i="1"/>
  <c r="J1743" i="1"/>
  <c r="M1743" i="1"/>
  <c r="E1744" i="1"/>
  <c r="G1744" i="1"/>
  <c r="I1744" i="1"/>
  <c r="N1744" i="1"/>
  <c r="F1745" i="1"/>
  <c r="H1745" i="1"/>
  <c r="J1745" i="1"/>
  <c r="M1745" i="1"/>
  <c r="E1748" i="1"/>
  <c r="G1748" i="1"/>
  <c r="I1748" i="1"/>
  <c r="N1748" i="1"/>
  <c r="F1749" i="1"/>
  <c r="H1749" i="1"/>
  <c r="J1749" i="1"/>
  <c r="M1749" i="1"/>
  <c r="E1750" i="1"/>
  <c r="G1750" i="1"/>
  <c r="I1750" i="1"/>
  <c r="N1750" i="1"/>
  <c r="F1751" i="1"/>
  <c r="H1751" i="1"/>
  <c r="J1751" i="1"/>
  <c r="M1751" i="1"/>
  <c r="E1752" i="1"/>
  <c r="G1752" i="1"/>
  <c r="I1752" i="1"/>
  <c r="N1752" i="1"/>
  <c r="F1753" i="1"/>
  <c r="H1753" i="1"/>
  <c r="J1753" i="1"/>
  <c r="M1753" i="1"/>
  <c r="E1754" i="1"/>
  <c r="G1754" i="1"/>
  <c r="I1754" i="1"/>
  <c r="N1754" i="1"/>
  <c r="F1755" i="1"/>
  <c r="H1755" i="1"/>
  <c r="J1755" i="1"/>
  <c r="M1755" i="1"/>
  <c r="E1756" i="1"/>
  <c r="G1756" i="1"/>
  <c r="I1756" i="1"/>
  <c r="N1756" i="1"/>
  <c r="F1757" i="1"/>
  <c r="H1757" i="1"/>
  <c r="J1757" i="1"/>
  <c r="M1757" i="1"/>
  <c r="E1758" i="1"/>
  <c r="F1759" i="1"/>
  <c r="F1761" i="1"/>
  <c r="F1763" i="1"/>
  <c r="F1765" i="1"/>
  <c r="F1767" i="1"/>
  <c r="F1769" i="1"/>
  <c r="F1771" i="1"/>
  <c r="F1773" i="1"/>
  <c r="F1775" i="1"/>
  <c r="F1777" i="1"/>
  <c r="F1708" i="1"/>
  <c r="H1708" i="1"/>
  <c r="J1708" i="1"/>
  <c r="M1708" i="1"/>
  <c r="F1710" i="1"/>
  <c r="H1710" i="1"/>
  <c r="J1710" i="1"/>
  <c r="M1710" i="1"/>
  <c r="F1712" i="1"/>
  <c r="H1712" i="1"/>
  <c r="J1712" i="1"/>
  <c r="M1712" i="1"/>
  <c r="F1714" i="1"/>
  <c r="H1714" i="1"/>
  <c r="J1714" i="1"/>
  <c r="M1714" i="1"/>
  <c r="F1716" i="1"/>
  <c r="H1716" i="1"/>
  <c r="J1716" i="1"/>
  <c r="M1716" i="1"/>
  <c r="F1718" i="1"/>
  <c r="H1718" i="1"/>
  <c r="J1718" i="1"/>
  <c r="M1718" i="1"/>
  <c r="F1720" i="1"/>
  <c r="H1720" i="1"/>
  <c r="J1720" i="1"/>
  <c r="M1720" i="1"/>
  <c r="F1722" i="1"/>
  <c r="H1722" i="1"/>
  <c r="J1722" i="1"/>
  <c r="M1722" i="1"/>
  <c r="F1724" i="1"/>
  <c r="H1724" i="1"/>
  <c r="J1724" i="1"/>
  <c r="M1724" i="1"/>
  <c r="F1726" i="1"/>
  <c r="H1726" i="1"/>
  <c r="J1726" i="1"/>
  <c r="M1726" i="1"/>
  <c r="F1728" i="1"/>
  <c r="H1728" i="1"/>
  <c r="J1728" i="1"/>
  <c r="M1728" i="1"/>
  <c r="F1730" i="1"/>
  <c r="H1730" i="1"/>
  <c r="J1730" i="1"/>
  <c r="M1730" i="1"/>
  <c r="F1732" i="1"/>
  <c r="H1732" i="1"/>
  <c r="J1732" i="1"/>
  <c r="M1732" i="1"/>
  <c r="F1734" i="1"/>
  <c r="H1734" i="1"/>
  <c r="J1734" i="1"/>
  <c r="M1734" i="1"/>
  <c r="F1736" i="1"/>
  <c r="H1736" i="1"/>
  <c r="J1736" i="1"/>
  <c r="M1736" i="1"/>
  <c r="F1738" i="1"/>
  <c r="H1738" i="1"/>
  <c r="J1738" i="1"/>
  <c r="M1738" i="1"/>
  <c r="F1740" i="1"/>
  <c r="H1740" i="1"/>
  <c r="J1740" i="1"/>
  <c r="M1740" i="1"/>
  <c r="F1742" i="1"/>
  <c r="H1742" i="1"/>
  <c r="J1742" i="1"/>
  <c r="M1742" i="1"/>
  <c r="F1744" i="1"/>
  <c r="H1744" i="1"/>
  <c r="J1744" i="1"/>
  <c r="M1744" i="1"/>
  <c r="F1746" i="1"/>
  <c r="H1746" i="1"/>
  <c r="J1746" i="1"/>
  <c r="M1746" i="1"/>
  <c r="F1748" i="1"/>
  <c r="H1748" i="1"/>
  <c r="J1748" i="1"/>
  <c r="M1748" i="1"/>
  <c r="F1750" i="1"/>
  <c r="H1750" i="1"/>
  <c r="J1750" i="1"/>
  <c r="M1750" i="1"/>
  <c r="F1752" i="1"/>
  <c r="H1752" i="1"/>
  <c r="J1752" i="1"/>
  <c r="M1752" i="1"/>
  <c r="F1754" i="1"/>
  <c r="H1754" i="1"/>
  <c r="J1754" i="1"/>
  <c r="M1754" i="1"/>
  <c r="F1756" i="1"/>
  <c r="H1756" i="1"/>
  <c r="J1756" i="1"/>
  <c r="M1756" i="1"/>
  <c r="Q1758" i="1"/>
  <c r="M1758" i="1"/>
  <c r="J1758" i="1"/>
  <c r="H1758" i="1"/>
  <c r="F1758" i="1"/>
  <c r="I1758" i="1"/>
  <c r="N1758" i="1"/>
  <c r="N1759" i="1"/>
  <c r="I1759" i="1"/>
  <c r="G1759" i="1"/>
  <c r="E1759" i="1"/>
  <c r="H1759" i="1"/>
  <c r="M1759" i="1"/>
  <c r="Q1759" i="1"/>
  <c r="N1761" i="1"/>
  <c r="I1761" i="1"/>
  <c r="G1761" i="1"/>
  <c r="E1761" i="1"/>
  <c r="H1761" i="1"/>
  <c r="M1761" i="1"/>
  <c r="Q1761" i="1"/>
  <c r="N1763" i="1"/>
  <c r="I1763" i="1"/>
  <c r="G1763" i="1"/>
  <c r="E1763" i="1"/>
  <c r="H1763" i="1"/>
  <c r="M1763" i="1"/>
  <c r="Q1763" i="1"/>
  <c r="N1765" i="1"/>
  <c r="I1765" i="1"/>
  <c r="G1765" i="1"/>
  <c r="E1765" i="1"/>
  <c r="H1765" i="1"/>
  <c r="M1765" i="1"/>
  <c r="Q1765" i="1"/>
  <c r="N1767" i="1"/>
  <c r="I1767" i="1"/>
  <c r="H1767" i="1"/>
  <c r="M1767" i="1"/>
  <c r="Q1767" i="1"/>
  <c r="N1769" i="1"/>
  <c r="I1769" i="1"/>
  <c r="G1769" i="1"/>
  <c r="E1769" i="1"/>
  <c r="H1769" i="1"/>
  <c r="M1769" i="1"/>
  <c r="Q1769" i="1"/>
  <c r="N1771" i="1"/>
  <c r="I1771" i="1"/>
  <c r="G1771" i="1"/>
  <c r="E1771" i="1"/>
  <c r="H1771" i="1"/>
  <c r="M1771" i="1"/>
  <c r="Q1771" i="1"/>
  <c r="N1773" i="1"/>
  <c r="I1773" i="1"/>
  <c r="G1773" i="1"/>
  <c r="E1773" i="1"/>
  <c r="H1773" i="1"/>
  <c r="M1773" i="1"/>
  <c r="Q1773" i="1"/>
  <c r="N1775" i="1"/>
  <c r="I1775" i="1"/>
  <c r="G1775" i="1"/>
  <c r="E1775" i="1"/>
  <c r="H1775" i="1"/>
  <c r="M1775" i="1"/>
  <c r="Q1775" i="1"/>
  <c r="Q1777" i="1"/>
  <c r="N1777" i="1"/>
  <c r="I1777" i="1"/>
  <c r="G1777" i="1"/>
  <c r="E1777" i="1"/>
  <c r="H1777" i="1"/>
  <c r="M1777" i="1"/>
  <c r="F1760" i="1"/>
  <c r="H1760" i="1"/>
  <c r="J1760" i="1"/>
  <c r="M1760" i="1"/>
  <c r="F1762" i="1"/>
  <c r="H1762" i="1"/>
  <c r="J1762" i="1"/>
  <c r="M1762" i="1"/>
  <c r="F1764" i="1"/>
  <c r="H1764" i="1"/>
  <c r="J1764" i="1"/>
  <c r="M1764" i="1"/>
  <c r="F1766" i="1"/>
  <c r="H1766" i="1"/>
  <c r="J1766" i="1"/>
  <c r="M1766" i="1"/>
  <c r="F1768" i="1"/>
  <c r="H1768" i="1"/>
  <c r="J1768" i="1"/>
  <c r="M1768" i="1"/>
  <c r="F1770" i="1"/>
  <c r="H1770" i="1"/>
  <c r="J1770" i="1"/>
  <c r="M1770" i="1"/>
  <c r="F1772" i="1"/>
  <c r="H1772" i="1"/>
  <c r="J1772" i="1"/>
  <c r="M1772" i="1"/>
  <c r="F1774" i="1"/>
  <c r="H1774" i="1"/>
  <c r="J1774" i="1"/>
  <c r="M1774" i="1"/>
  <c r="F1776" i="1"/>
  <c r="H1776" i="1"/>
  <c r="J1776" i="1"/>
  <c r="M1776" i="1"/>
  <c r="F1778" i="1"/>
  <c r="H1778" i="1"/>
  <c r="J1778" i="1"/>
  <c r="M1778" i="1"/>
  <c r="E1779" i="1"/>
  <c r="G1779" i="1"/>
  <c r="I1779" i="1"/>
  <c r="N1779" i="1"/>
  <c r="F1780" i="1"/>
  <c r="H1780" i="1"/>
  <c r="J1780" i="1"/>
  <c r="M1780" i="1"/>
  <c r="E1781" i="1"/>
  <c r="G1781" i="1"/>
  <c r="I1781" i="1"/>
  <c r="N1781" i="1"/>
  <c r="F1782" i="1"/>
  <c r="H1782" i="1"/>
  <c r="J1782" i="1"/>
  <c r="M1782" i="1"/>
  <c r="E1783" i="1"/>
  <c r="G1783" i="1"/>
  <c r="I1783" i="1"/>
  <c r="N1783" i="1"/>
  <c r="F1784" i="1"/>
  <c r="H1784" i="1"/>
  <c r="J1784" i="1"/>
  <c r="M1784" i="1"/>
  <c r="E1785" i="1"/>
  <c r="G1785" i="1"/>
  <c r="I1785" i="1"/>
  <c r="N1785" i="1"/>
  <c r="F1786" i="1"/>
  <c r="H1786" i="1"/>
  <c r="J1786" i="1"/>
  <c r="M1786" i="1"/>
  <c r="E1787" i="1"/>
  <c r="G1787" i="1"/>
  <c r="I1787" i="1"/>
  <c r="N1787" i="1"/>
  <c r="F1788" i="1"/>
  <c r="H1788" i="1"/>
  <c r="J1788" i="1"/>
  <c r="M1788" i="1"/>
  <c r="E1789" i="1"/>
  <c r="G1789" i="1"/>
  <c r="I1789" i="1"/>
  <c r="N1789" i="1"/>
  <c r="F1790" i="1"/>
  <c r="H1790" i="1"/>
  <c r="J1790" i="1"/>
  <c r="M1790" i="1"/>
  <c r="E1791" i="1"/>
  <c r="G1791" i="1"/>
  <c r="I1791" i="1"/>
  <c r="N1791" i="1"/>
  <c r="Q1792" i="1"/>
  <c r="M1792" i="1"/>
  <c r="J1792" i="1"/>
  <c r="H1792" i="1"/>
  <c r="F1792" i="1"/>
  <c r="G1792" i="1"/>
  <c r="F1793" i="1"/>
  <c r="F1795" i="1"/>
  <c r="F1797" i="1"/>
  <c r="F1799" i="1"/>
  <c r="F1801" i="1"/>
  <c r="F1803" i="1"/>
  <c r="F1805" i="1"/>
  <c r="F1807" i="1"/>
  <c r="F1809" i="1"/>
  <c r="F1811" i="1"/>
  <c r="F1813" i="1"/>
  <c r="F1815" i="1"/>
  <c r="F1817" i="1"/>
  <c r="F1819" i="1"/>
  <c r="F1821" i="1"/>
  <c r="F1823" i="1"/>
  <c r="F1825" i="1"/>
  <c r="F1827" i="1"/>
  <c r="F1829" i="1"/>
  <c r="F1831" i="1"/>
  <c r="F1833" i="1"/>
  <c r="F1835" i="1"/>
  <c r="F1837" i="1"/>
  <c r="F1839" i="1"/>
  <c r="F1841" i="1"/>
  <c r="F1843" i="1"/>
  <c r="F1845" i="1"/>
  <c r="F1779" i="1"/>
  <c r="H1779" i="1"/>
  <c r="J1779" i="1"/>
  <c r="M1779" i="1"/>
  <c r="F1781" i="1"/>
  <c r="H1781" i="1"/>
  <c r="J1781" i="1"/>
  <c r="M1781" i="1"/>
  <c r="F1783" i="1"/>
  <c r="H1783" i="1"/>
  <c r="J1783" i="1"/>
  <c r="M1783" i="1"/>
  <c r="F1785" i="1"/>
  <c r="H1785" i="1"/>
  <c r="J1785" i="1"/>
  <c r="M1785" i="1"/>
  <c r="F1787" i="1"/>
  <c r="H1787" i="1"/>
  <c r="J1787" i="1"/>
  <c r="M1787" i="1"/>
  <c r="F1789" i="1"/>
  <c r="H1789" i="1"/>
  <c r="J1789" i="1"/>
  <c r="M1789" i="1"/>
  <c r="F1791" i="1"/>
  <c r="H1791" i="1"/>
  <c r="J1791" i="1"/>
  <c r="M1791" i="1"/>
  <c r="N1793" i="1"/>
  <c r="I1793" i="1"/>
  <c r="G1793" i="1"/>
  <c r="E1793" i="1"/>
  <c r="H1793" i="1"/>
  <c r="M1793" i="1"/>
  <c r="Q1793" i="1"/>
  <c r="N1795" i="1"/>
  <c r="I1795" i="1"/>
  <c r="G1795" i="1"/>
  <c r="E1795" i="1"/>
  <c r="H1795" i="1"/>
  <c r="M1795" i="1"/>
  <c r="Q1795" i="1"/>
  <c r="N1797" i="1"/>
  <c r="I1797" i="1"/>
  <c r="G1797" i="1"/>
  <c r="E1797" i="1"/>
  <c r="H1797" i="1"/>
  <c r="M1797" i="1"/>
  <c r="Q1797" i="1"/>
  <c r="N1799" i="1"/>
  <c r="I1799" i="1"/>
  <c r="G1799" i="1"/>
  <c r="E1799" i="1"/>
  <c r="H1799" i="1"/>
  <c r="M1799" i="1"/>
  <c r="Q1799" i="1"/>
  <c r="N1801" i="1"/>
  <c r="I1801" i="1"/>
  <c r="G1801" i="1"/>
  <c r="E1801" i="1"/>
  <c r="H1801" i="1"/>
  <c r="M1801" i="1"/>
  <c r="Q1801" i="1"/>
  <c r="N1803" i="1"/>
  <c r="I1803" i="1"/>
  <c r="G1803" i="1"/>
  <c r="E1803" i="1"/>
  <c r="H1803" i="1"/>
  <c r="M1803" i="1"/>
  <c r="Q1803" i="1"/>
  <c r="N1805" i="1"/>
  <c r="I1805" i="1"/>
  <c r="G1805" i="1"/>
  <c r="E1805" i="1"/>
  <c r="H1805" i="1"/>
  <c r="M1805" i="1"/>
  <c r="Q1805" i="1"/>
  <c r="N1807" i="1"/>
  <c r="I1807" i="1"/>
  <c r="G1807" i="1"/>
  <c r="E1807" i="1"/>
  <c r="H1807" i="1"/>
  <c r="M1807" i="1"/>
  <c r="Q1807" i="1"/>
  <c r="N1809" i="1"/>
  <c r="I1809" i="1"/>
  <c r="G1809" i="1"/>
  <c r="E1809" i="1"/>
  <c r="H1809" i="1"/>
  <c r="M1809" i="1"/>
  <c r="Q1809" i="1"/>
  <c r="N1811" i="1"/>
  <c r="I1811" i="1"/>
  <c r="G1811" i="1"/>
  <c r="E1811" i="1"/>
  <c r="H1811" i="1"/>
  <c r="M1811" i="1"/>
  <c r="Q1811" i="1"/>
  <c r="N1813" i="1"/>
  <c r="I1813" i="1"/>
  <c r="G1813" i="1"/>
  <c r="E1813" i="1"/>
  <c r="H1813" i="1"/>
  <c r="M1813" i="1"/>
  <c r="Q1813" i="1"/>
  <c r="N1815" i="1"/>
  <c r="I1815" i="1"/>
  <c r="G1815" i="1"/>
  <c r="E1815" i="1"/>
  <c r="H1815" i="1"/>
  <c r="M1815" i="1"/>
  <c r="Q1815" i="1"/>
  <c r="N1817" i="1"/>
  <c r="I1817" i="1"/>
  <c r="G1817" i="1"/>
  <c r="E1817" i="1"/>
  <c r="H1817" i="1"/>
  <c r="M1817" i="1"/>
  <c r="Q1817" i="1"/>
  <c r="N1819" i="1"/>
  <c r="I1819" i="1"/>
  <c r="G1819" i="1"/>
  <c r="E1819" i="1"/>
  <c r="H1819" i="1"/>
  <c r="M1819" i="1"/>
  <c r="Q1819" i="1"/>
  <c r="N1821" i="1"/>
  <c r="I1821" i="1"/>
  <c r="G1821" i="1"/>
  <c r="E1821" i="1"/>
  <c r="H1821" i="1"/>
  <c r="M1821" i="1"/>
  <c r="Q1821" i="1"/>
  <c r="N1823" i="1"/>
  <c r="I1823" i="1"/>
  <c r="G1823" i="1"/>
  <c r="E1823" i="1"/>
  <c r="H1823" i="1"/>
  <c r="M1823" i="1"/>
  <c r="Q1823" i="1"/>
  <c r="N1825" i="1"/>
  <c r="I1825" i="1"/>
  <c r="G1825" i="1"/>
  <c r="E1825" i="1"/>
  <c r="H1825" i="1"/>
  <c r="M1825" i="1"/>
  <c r="Q1825" i="1"/>
  <c r="N1827" i="1"/>
  <c r="I1827" i="1"/>
  <c r="G1827" i="1"/>
  <c r="E1827" i="1"/>
  <c r="H1827" i="1"/>
  <c r="M1827" i="1"/>
  <c r="Q1827" i="1"/>
  <c r="N1829" i="1"/>
  <c r="I1829" i="1"/>
  <c r="G1829" i="1"/>
  <c r="E1829" i="1"/>
  <c r="H1829" i="1"/>
  <c r="M1829" i="1"/>
  <c r="Q1829" i="1"/>
  <c r="N1831" i="1"/>
  <c r="I1831" i="1"/>
  <c r="G1831" i="1"/>
  <c r="E1831" i="1"/>
  <c r="H1831" i="1"/>
  <c r="M1831" i="1"/>
  <c r="Q1831" i="1"/>
  <c r="N1833" i="1"/>
  <c r="I1833" i="1"/>
  <c r="G1833" i="1"/>
  <c r="E1833" i="1"/>
  <c r="H1833" i="1"/>
  <c r="M1833" i="1"/>
  <c r="Q1833" i="1"/>
  <c r="N1835" i="1"/>
  <c r="I1835" i="1"/>
  <c r="G1835" i="1"/>
  <c r="E1835" i="1"/>
  <c r="H1835" i="1"/>
  <c r="M1835" i="1"/>
  <c r="Q1835" i="1"/>
  <c r="N1837" i="1"/>
  <c r="I1837" i="1"/>
  <c r="G1837" i="1"/>
  <c r="E1837" i="1"/>
  <c r="H1837" i="1"/>
  <c r="M1837" i="1"/>
  <c r="Q1837" i="1"/>
  <c r="N1839" i="1"/>
  <c r="I1839" i="1"/>
  <c r="G1839" i="1"/>
  <c r="E1839" i="1"/>
  <c r="H1839" i="1"/>
  <c r="M1839" i="1"/>
  <c r="Q1839" i="1"/>
  <c r="N1841" i="1"/>
  <c r="I1841" i="1"/>
  <c r="G1841" i="1"/>
  <c r="E1841" i="1"/>
  <c r="H1841" i="1"/>
  <c r="M1841" i="1"/>
  <c r="Q1841" i="1"/>
  <c r="N1843" i="1"/>
  <c r="I1843" i="1"/>
  <c r="G1843" i="1"/>
  <c r="E1843" i="1"/>
  <c r="H1843" i="1"/>
  <c r="M1843" i="1"/>
  <c r="Q1843" i="1"/>
  <c r="N1845" i="1"/>
  <c r="I1845" i="1"/>
  <c r="G1845" i="1"/>
  <c r="E1845" i="1"/>
  <c r="H1845" i="1"/>
  <c r="M1845" i="1"/>
  <c r="Q1845" i="1"/>
  <c r="F1847" i="1"/>
  <c r="H1847" i="1"/>
  <c r="J1847" i="1"/>
  <c r="M1847" i="1"/>
  <c r="Q1847" i="1"/>
  <c r="F1849" i="1"/>
  <c r="H1849" i="1"/>
  <c r="J1849" i="1"/>
  <c r="M1849" i="1"/>
  <c r="Q1849" i="1"/>
  <c r="F1851" i="1"/>
  <c r="H1851" i="1"/>
  <c r="J1851" i="1"/>
  <c r="M1851" i="1"/>
  <c r="Q1851" i="1"/>
  <c r="F1853" i="1"/>
  <c r="H1853" i="1"/>
  <c r="J1853" i="1"/>
  <c r="M1853" i="1"/>
  <c r="Q1853" i="1"/>
  <c r="F1855" i="1"/>
  <c r="H1855" i="1"/>
  <c r="J1855" i="1"/>
  <c r="M1855" i="1"/>
  <c r="Q1855" i="1"/>
  <c r="F1857" i="1"/>
  <c r="H1857" i="1"/>
  <c r="J1857" i="1"/>
  <c r="M1857" i="1"/>
  <c r="Q1857" i="1"/>
  <c r="F1859" i="1"/>
  <c r="H1859" i="1"/>
  <c r="J1859" i="1"/>
  <c r="M1859" i="1"/>
  <c r="Q1859" i="1"/>
  <c r="F1861" i="1"/>
  <c r="H1861" i="1"/>
  <c r="J1861" i="1"/>
  <c r="M1861" i="1"/>
  <c r="Q1861" i="1"/>
  <c r="F1863" i="1"/>
  <c r="H1863" i="1"/>
  <c r="J1863" i="1"/>
  <c r="M1863" i="1"/>
  <c r="Q1863" i="1"/>
  <c r="F1865" i="1"/>
  <c r="H1865" i="1"/>
  <c r="J1865" i="1"/>
  <c r="M1865" i="1"/>
  <c r="Q1865" i="1"/>
  <c r="F1867" i="1"/>
  <c r="H1867" i="1"/>
  <c r="J1867" i="1"/>
  <c r="M1867" i="1"/>
  <c r="Q1867" i="1"/>
  <c r="F1869" i="1"/>
  <c r="H1869" i="1"/>
  <c r="J1869" i="1"/>
  <c r="M1869" i="1"/>
  <c r="Q1869" i="1"/>
  <c r="F1871" i="1"/>
  <c r="H1871" i="1"/>
  <c r="J1871" i="1"/>
  <c r="M1871" i="1"/>
  <c r="Q1871" i="1"/>
  <c r="F1873" i="1"/>
  <c r="H1873" i="1"/>
  <c r="J1873" i="1"/>
  <c r="M1873" i="1"/>
  <c r="Q1873" i="1"/>
  <c r="F1875" i="1"/>
  <c r="H1875" i="1"/>
  <c r="J1875" i="1"/>
  <c r="M1875" i="1"/>
  <c r="Q1875" i="1"/>
  <c r="F1877" i="1"/>
  <c r="H1877" i="1"/>
  <c r="J1877" i="1"/>
  <c r="M1877" i="1"/>
  <c r="Q1877" i="1"/>
  <c r="F1879" i="1"/>
  <c r="H1879" i="1"/>
  <c r="J1879" i="1"/>
  <c r="M1879" i="1"/>
  <c r="Q1879" i="1"/>
  <c r="F1881" i="1"/>
  <c r="H1881" i="1"/>
  <c r="J1881" i="1"/>
  <c r="M1881" i="1"/>
  <c r="Q1881" i="1"/>
  <c r="F1883" i="1"/>
  <c r="H1883" i="1"/>
  <c r="J1883" i="1"/>
  <c r="M1883" i="1"/>
  <c r="Q1883" i="1"/>
  <c r="F1885" i="1"/>
  <c r="H1885" i="1"/>
  <c r="J1885" i="1"/>
  <c r="M1885" i="1"/>
  <c r="Q1885" i="1"/>
  <c r="F1887" i="1"/>
  <c r="H1887" i="1"/>
  <c r="J1887" i="1"/>
  <c r="M1887" i="1"/>
  <c r="Q1887" i="1"/>
  <c r="F1889" i="1"/>
  <c r="H1889" i="1"/>
  <c r="J1889" i="1"/>
  <c r="M1889" i="1"/>
  <c r="Q1889" i="1"/>
  <c r="F1891" i="1"/>
  <c r="H1891" i="1"/>
  <c r="J1891" i="1"/>
  <c r="M1891" i="1"/>
  <c r="Q1891" i="1"/>
  <c r="F1893" i="1"/>
  <c r="H1893" i="1"/>
  <c r="J1893" i="1"/>
  <c r="M1893" i="1"/>
  <c r="Q1893" i="1"/>
  <c r="N1895" i="1"/>
  <c r="I1895" i="1"/>
  <c r="G1895" i="1"/>
  <c r="E1895" i="1"/>
  <c r="H1895" i="1"/>
  <c r="M1895" i="1"/>
  <c r="Q1895" i="1"/>
  <c r="I1897" i="1"/>
  <c r="G1897" i="1"/>
  <c r="E1897" i="1"/>
  <c r="H1897" i="1"/>
  <c r="M1897" i="1"/>
  <c r="Q1897" i="1"/>
  <c r="N1899" i="1"/>
  <c r="I1899" i="1"/>
  <c r="G1899" i="1"/>
  <c r="E1899" i="1"/>
  <c r="H1899" i="1"/>
  <c r="M1899" i="1"/>
  <c r="Q1899" i="1"/>
  <c r="I1901" i="1"/>
  <c r="G1901" i="1"/>
  <c r="E1901" i="1"/>
  <c r="H1901" i="1"/>
  <c r="M1901" i="1"/>
  <c r="Q1901" i="1"/>
  <c r="N1903" i="1"/>
  <c r="I1903" i="1"/>
  <c r="G1903" i="1"/>
  <c r="E1903" i="1"/>
  <c r="H1903" i="1"/>
  <c r="M1903" i="1"/>
  <c r="Q1903" i="1"/>
  <c r="N1905" i="1"/>
  <c r="I1905" i="1"/>
  <c r="G1905" i="1"/>
  <c r="E1905" i="1"/>
  <c r="H1905" i="1"/>
  <c r="M1905" i="1"/>
  <c r="Q1905" i="1"/>
  <c r="N1907" i="1"/>
  <c r="I1907" i="1"/>
  <c r="G1907" i="1"/>
  <c r="E1907" i="1"/>
  <c r="H1907" i="1"/>
  <c r="M1907" i="1"/>
  <c r="Q1907" i="1"/>
  <c r="N1909" i="1"/>
  <c r="I1909" i="1"/>
  <c r="G1909" i="1"/>
  <c r="E1909" i="1"/>
  <c r="H1909" i="1"/>
  <c r="M1909" i="1"/>
  <c r="Q1909" i="1"/>
  <c r="N1911" i="1"/>
  <c r="I1911" i="1"/>
  <c r="G1911" i="1"/>
  <c r="E1911" i="1"/>
  <c r="H1911" i="1"/>
  <c r="M1911" i="1"/>
  <c r="Q1911" i="1"/>
  <c r="N1913" i="1"/>
  <c r="I1913" i="1"/>
  <c r="G1913" i="1"/>
  <c r="E1913" i="1"/>
  <c r="H1913" i="1"/>
  <c r="M1913" i="1"/>
  <c r="Q1913" i="1"/>
  <c r="I1915" i="1"/>
  <c r="G1915" i="1"/>
  <c r="E1915" i="1"/>
  <c r="H1915" i="1"/>
  <c r="M1915" i="1"/>
  <c r="Q1915" i="1"/>
  <c r="N1917" i="1"/>
  <c r="I1917" i="1"/>
  <c r="G1917" i="1"/>
  <c r="E1917" i="1"/>
  <c r="H1917" i="1"/>
  <c r="M1917" i="1"/>
  <c r="Q1917" i="1"/>
  <c r="N1919" i="1"/>
  <c r="I1919" i="1"/>
  <c r="G1919" i="1"/>
  <c r="E1919" i="1"/>
  <c r="H1919" i="1"/>
  <c r="M1919" i="1"/>
  <c r="Q1919" i="1"/>
  <c r="F1794" i="1"/>
  <c r="H1794" i="1"/>
  <c r="J1794" i="1"/>
  <c r="M1794" i="1"/>
  <c r="F1796" i="1"/>
  <c r="H1796" i="1"/>
  <c r="J1796" i="1"/>
  <c r="M1796" i="1"/>
  <c r="F1798" i="1"/>
  <c r="H1798" i="1"/>
  <c r="J1798" i="1"/>
  <c r="M1798" i="1"/>
  <c r="F1800" i="1"/>
  <c r="H1800" i="1"/>
  <c r="J1800" i="1"/>
  <c r="M1800" i="1"/>
  <c r="F1802" i="1"/>
  <c r="H1802" i="1"/>
  <c r="J1802" i="1"/>
  <c r="M1802" i="1"/>
  <c r="F1804" i="1"/>
  <c r="H1804" i="1"/>
  <c r="J1804" i="1"/>
  <c r="M1804" i="1"/>
  <c r="F1806" i="1"/>
  <c r="H1806" i="1"/>
  <c r="J1806" i="1"/>
  <c r="M1806" i="1"/>
  <c r="F1808" i="1"/>
  <c r="H1808" i="1"/>
  <c r="J1808" i="1"/>
  <c r="M1808" i="1"/>
  <c r="F1810" i="1"/>
  <c r="H1810" i="1"/>
  <c r="J1810" i="1"/>
  <c r="M1810" i="1"/>
  <c r="F1812" i="1"/>
  <c r="H1812" i="1"/>
  <c r="J1812" i="1"/>
  <c r="M1812" i="1"/>
  <c r="F1814" i="1"/>
  <c r="H1814" i="1"/>
  <c r="J1814" i="1"/>
  <c r="M1814" i="1"/>
  <c r="F1816" i="1"/>
  <c r="H1816" i="1"/>
  <c r="J1816" i="1"/>
  <c r="M1816" i="1"/>
  <c r="F1818" i="1"/>
  <c r="H1818" i="1"/>
  <c r="J1818" i="1"/>
  <c r="M1818" i="1"/>
  <c r="F1820" i="1"/>
  <c r="H1820" i="1"/>
  <c r="J1820" i="1"/>
  <c r="M1820" i="1"/>
  <c r="F1822" i="1"/>
  <c r="H1822" i="1"/>
  <c r="J1822" i="1"/>
  <c r="M1822" i="1"/>
  <c r="F1824" i="1"/>
  <c r="H1824" i="1"/>
  <c r="J1824" i="1"/>
  <c r="M1824" i="1"/>
  <c r="F1826" i="1"/>
  <c r="H1826" i="1"/>
  <c r="J1826" i="1"/>
  <c r="M1826" i="1"/>
  <c r="F1828" i="1"/>
  <c r="H1828" i="1"/>
  <c r="J1828" i="1"/>
  <c r="M1828" i="1"/>
  <c r="F1830" i="1"/>
  <c r="H1830" i="1"/>
  <c r="J1830" i="1"/>
  <c r="M1830" i="1"/>
  <c r="F1832" i="1"/>
  <c r="H1832" i="1"/>
  <c r="J1832" i="1"/>
  <c r="M1832" i="1"/>
  <c r="F1834" i="1"/>
  <c r="H1834" i="1"/>
  <c r="J1834" i="1"/>
  <c r="M1834" i="1"/>
  <c r="F1836" i="1"/>
  <c r="H1836" i="1"/>
  <c r="J1836" i="1"/>
  <c r="M1836" i="1"/>
  <c r="F1838" i="1"/>
  <c r="H1838" i="1"/>
  <c r="J1838" i="1"/>
  <c r="M1838" i="1"/>
  <c r="F1840" i="1"/>
  <c r="H1840" i="1"/>
  <c r="J1840" i="1"/>
  <c r="M1840" i="1"/>
  <c r="F1842" i="1"/>
  <c r="H1842" i="1"/>
  <c r="J1842" i="1"/>
  <c r="M1842" i="1"/>
  <c r="F1844" i="1"/>
  <c r="H1844" i="1"/>
  <c r="J1844" i="1"/>
  <c r="M1844" i="1"/>
  <c r="F1846" i="1"/>
  <c r="H1846" i="1"/>
  <c r="J1846" i="1"/>
  <c r="M1846" i="1"/>
  <c r="E1847" i="1"/>
  <c r="G1847" i="1"/>
  <c r="I1847" i="1"/>
  <c r="F1848" i="1"/>
  <c r="H1848" i="1"/>
  <c r="J1848" i="1"/>
  <c r="M1848" i="1"/>
  <c r="E1849" i="1"/>
  <c r="G1849" i="1"/>
  <c r="I1849" i="1"/>
  <c r="F1850" i="1"/>
  <c r="H1850" i="1"/>
  <c r="J1850" i="1"/>
  <c r="M1850" i="1"/>
  <c r="E1851" i="1"/>
  <c r="G1851" i="1"/>
  <c r="I1851" i="1"/>
  <c r="F1852" i="1"/>
  <c r="H1852" i="1"/>
  <c r="J1852" i="1"/>
  <c r="M1852" i="1"/>
  <c r="E1853" i="1"/>
  <c r="G1853" i="1"/>
  <c r="I1853" i="1"/>
  <c r="F1854" i="1"/>
  <c r="H1854" i="1"/>
  <c r="J1854" i="1"/>
  <c r="M1854" i="1"/>
  <c r="E1855" i="1"/>
  <c r="G1855" i="1"/>
  <c r="I1855" i="1"/>
  <c r="F1856" i="1"/>
  <c r="H1856" i="1"/>
  <c r="J1856" i="1"/>
  <c r="M1856" i="1"/>
  <c r="E1857" i="1"/>
  <c r="G1857" i="1"/>
  <c r="I1857" i="1"/>
  <c r="F1858" i="1"/>
  <c r="H1858" i="1"/>
  <c r="J1858" i="1"/>
  <c r="M1858" i="1"/>
  <c r="E1859" i="1"/>
  <c r="G1859" i="1"/>
  <c r="I1859" i="1"/>
  <c r="F1860" i="1"/>
  <c r="H1860" i="1"/>
  <c r="J1860" i="1"/>
  <c r="M1860" i="1"/>
  <c r="E1861" i="1"/>
  <c r="G1861" i="1"/>
  <c r="I1861" i="1"/>
  <c r="F1862" i="1"/>
  <c r="H1862" i="1"/>
  <c r="J1862" i="1"/>
  <c r="M1862" i="1"/>
  <c r="E1863" i="1"/>
  <c r="G1863" i="1"/>
  <c r="I1863" i="1"/>
  <c r="F1864" i="1"/>
  <c r="H1864" i="1"/>
  <c r="J1864" i="1"/>
  <c r="M1864" i="1"/>
  <c r="E1865" i="1"/>
  <c r="G1865" i="1"/>
  <c r="I1865" i="1"/>
  <c r="F1866" i="1"/>
  <c r="H1866" i="1"/>
  <c r="J1866" i="1"/>
  <c r="M1866" i="1"/>
  <c r="E1867" i="1"/>
  <c r="G1867" i="1"/>
  <c r="I1867" i="1"/>
  <c r="F1868" i="1"/>
  <c r="H1868" i="1"/>
  <c r="J1868" i="1"/>
  <c r="M1868" i="1"/>
  <c r="E1869" i="1"/>
  <c r="G1869" i="1"/>
  <c r="I1869" i="1"/>
  <c r="F1870" i="1"/>
  <c r="H1870" i="1"/>
  <c r="J1870" i="1"/>
  <c r="M1870" i="1"/>
  <c r="E1871" i="1"/>
  <c r="G1871" i="1"/>
  <c r="I1871" i="1"/>
  <c r="F1872" i="1"/>
  <c r="H1872" i="1"/>
  <c r="J1872" i="1"/>
  <c r="M1872" i="1"/>
  <c r="E1873" i="1"/>
  <c r="G1873" i="1"/>
  <c r="I1873" i="1"/>
  <c r="F1874" i="1"/>
  <c r="H1874" i="1"/>
  <c r="J1874" i="1"/>
  <c r="M1874" i="1"/>
  <c r="E1875" i="1"/>
  <c r="G1875" i="1"/>
  <c r="I1875" i="1"/>
  <c r="F1876" i="1"/>
  <c r="H1876" i="1"/>
  <c r="J1876" i="1"/>
  <c r="M1876" i="1"/>
  <c r="E1877" i="1"/>
  <c r="G1877" i="1"/>
  <c r="I1877" i="1"/>
  <c r="F1878" i="1"/>
  <c r="H1878" i="1"/>
  <c r="J1878" i="1"/>
  <c r="M1878" i="1"/>
  <c r="E1879" i="1"/>
  <c r="G1879" i="1"/>
  <c r="I1879" i="1"/>
  <c r="F1880" i="1"/>
  <c r="H1880" i="1"/>
  <c r="J1880" i="1"/>
  <c r="M1880" i="1"/>
  <c r="E1881" i="1"/>
  <c r="G1881" i="1"/>
  <c r="I1881" i="1"/>
  <c r="F1882" i="1"/>
  <c r="H1882" i="1"/>
  <c r="J1882" i="1"/>
  <c r="M1882" i="1"/>
  <c r="E1883" i="1"/>
  <c r="G1883" i="1"/>
  <c r="I1883" i="1"/>
  <c r="F1884" i="1"/>
  <c r="H1884" i="1"/>
  <c r="J1884" i="1"/>
  <c r="M1884" i="1"/>
  <c r="E1885" i="1"/>
  <c r="G1885" i="1"/>
  <c r="I1885" i="1"/>
  <c r="F1886" i="1"/>
  <c r="H1886" i="1"/>
  <c r="J1886" i="1"/>
  <c r="M1886" i="1"/>
  <c r="E1887" i="1"/>
  <c r="G1887" i="1"/>
  <c r="I1887" i="1"/>
  <c r="F1888" i="1"/>
  <c r="H1888" i="1"/>
  <c r="J1888" i="1"/>
  <c r="M1888" i="1"/>
  <c r="E1889" i="1"/>
  <c r="G1889" i="1"/>
  <c r="I1889" i="1"/>
  <c r="F1890" i="1"/>
  <c r="H1890" i="1"/>
  <c r="J1890" i="1"/>
  <c r="M1890" i="1"/>
  <c r="E1891" i="1"/>
  <c r="G1891" i="1"/>
  <c r="I1891" i="1"/>
  <c r="F1892" i="1"/>
  <c r="H1892" i="1"/>
  <c r="J1892" i="1"/>
  <c r="M1892" i="1"/>
  <c r="E1893" i="1"/>
  <c r="G1893" i="1"/>
  <c r="I1893" i="1"/>
  <c r="F1894" i="1"/>
  <c r="H1894" i="1"/>
  <c r="J1894" i="1"/>
  <c r="M1894" i="1"/>
  <c r="F1895" i="1"/>
  <c r="J1895" i="1"/>
  <c r="F1897" i="1"/>
  <c r="J1897" i="1"/>
  <c r="F1899" i="1"/>
  <c r="J1899" i="1"/>
  <c r="F1901" i="1"/>
  <c r="J1901" i="1"/>
  <c r="F1903" i="1"/>
  <c r="J1903" i="1"/>
  <c r="F1905" i="1"/>
  <c r="J1905" i="1"/>
  <c r="F1907" i="1"/>
  <c r="J1907" i="1"/>
  <c r="F1909" i="1"/>
  <c r="J1909" i="1"/>
  <c r="F1911" i="1"/>
  <c r="J1911" i="1"/>
  <c r="F1913" i="1"/>
  <c r="J1913" i="1"/>
  <c r="F1915" i="1"/>
  <c r="J1915" i="1"/>
  <c r="F1917" i="1"/>
  <c r="J1917" i="1"/>
  <c r="F1919" i="1"/>
  <c r="J1919" i="1"/>
  <c r="F1921" i="1"/>
  <c r="H1921" i="1"/>
  <c r="J1921" i="1"/>
  <c r="M1921" i="1"/>
  <c r="Q1921" i="1"/>
  <c r="F1923" i="1"/>
  <c r="H1923" i="1"/>
  <c r="J1923" i="1"/>
  <c r="M1923" i="1"/>
  <c r="Q1923" i="1"/>
  <c r="F1925" i="1"/>
  <c r="H1925" i="1"/>
  <c r="J1925" i="1"/>
  <c r="M1925" i="1"/>
  <c r="Q1925" i="1"/>
  <c r="F1927" i="1"/>
  <c r="H1927" i="1"/>
  <c r="J1927" i="1"/>
  <c r="M1927" i="1"/>
  <c r="Q1927" i="1"/>
  <c r="F1929" i="1"/>
  <c r="H1929" i="1"/>
  <c r="J1929" i="1"/>
  <c r="M1929" i="1"/>
  <c r="Q1929" i="1"/>
  <c r="F1931" i="1"/>
  <c r="H1931" i="1"/>
  <c r="J1931" i="1"/>
  <c r="M1931" i="1"/>
  <c r="Q1931" i="1"/>
  <c r="F1933" i="1"/>
  <c r="H1933" i="1"/>
  <c r="J1933" i="1"/>
  <c r="M1933" i="1"/>
  <c r="Q1933" i="1"/>
  <c r="F1935" i="1"/>
  <c r="H1935" i="1"/>
  <c r="J1935" i="1"/>
  <c r="M1935" i="1"/>
  <c r="Q1935" i="1"/>
  <c r="F1937" i="1"/>
  <c r="H1937" i="1"/>
  <c r="J1937" i="1"/>
  <c r="M1937" i="1"/>
  <c r="Q1937" i="1"/>
  <c r="F1939" i="1"/>
  <c r="H1939" i="1"/>
  <c r="J1939" i="1"/>
  <c r="M1939" i="1"/>
  <c r="Q1939" i="1"/>
  <c r="F1941" i="1"/>
  <c r="H1941" i="1"/>
  <c r="J1941" i="1"/>
  <c r="M1941" i="1"/>
  <c r="Q1941" i="1"/>
  <c r="F1943" i="1"/>
  <c r="H1943" i="1"/>
  <c r="J1943" i="1"/>
  <c r="M1943" i="1"/>
  <c r="Q1943" i="1"/>
  <c r="F1945" i="1"/>
  <c r="H1945" i="1"/>
  <c r="J1945" i="1"/>
  <c r="M1945" i="1"/>
  <c r="Q1945" i="1"/>
  <c r="F1947" i="1"/>
  <c r="H1947" i="1"/>
  <c r="J1947" i="1"/>
  <c r="M1947" i="1"/>
  <c r="Q1947" i="1"/>
  <c r="F1896" i="1"/>
  <c r="H1896" i="1"/>
  <c r="J1896" i="1"/>
  <c r="M1896" i="1"/>
  <c r="F1898" i="1"/>
  <c r="H1898" i="1"/>
  <c r="J1898" i="1"/>
  <c r="M1898" i="1"/>
  <c r="F1900" i="1"/>
  <c r="H1900" i="1"/>
  <c r="J1900" i="1"/>
  <c r="M1900" i="1"/>
  <c r="F1902" i="1"/>
  <c r="H1902" i="1"/>
  <c r="J1902" i="1"/>
  <c r="M1902" i="1"/>
  <c r="F1904" i="1"/>
  <c r="H1904" i="1"/>
  <c r="J1904" i="1"/>
  <c r="M1904" i="1"/>
  <c r="F1906" i="1"/>
  <c r="H1906" i="1"/>
  <c r="J1906" i="1"/>
  <c r="M1906" i="1"/>
  <c r="F1908" i="1"/>
  <c r="H1908" i="1"/>
  <c r="J1908" i="1"/>
  <c r="M1908" i="1"/>
  <c r="F1910" i="1"/>
  <c r="H1910" i="1"/>
  <c r="J1910" i="1"/>
  <c r="M1910" i="1"/>
  <c r="F1912" i="1"/>
  <c r="H1912" i="1"/>
  <c r="J1912" i="1"/>
  <c r="M1912" i="1"/>
  <c r="F1914" i="1"/>
  <c r="H1914" i="1"/>
  <c r="J1914" i="1"/>
  <c r="M1914" i="1"/>
  <c r="F1916" i="1"/>
  <c r="H1916" i="1"/>
  <c r="J1916" i="1"/>
  <c r="M1916" i="1"/>
  <c r="F1918" i="1"/>
  <c r="H1918" i="1"/>
  <c r="J1918" i="1"/>
  <c r="M1918" i="1"/>
  <c r="F1920" i="1"/>
  <c r="H1920" i="1"/>
  <c r="J1920" i="1"/>
  <c r="M1920" i="1"/>
  <c r="E1921" i="1"/>
  <c r="G1921" i="1"/>
  <c r="I1921" i="1"/>
  <c r="F1922" i="1"/>
  <c r="H1922" i="1"/>
  <c r="J1922" i="1"/>
  <c r="M1922" i="1"/>
  <c r="E1923" i="1"/>
  <c r="G1923" i="1"/>
  <c r="I1923" i="1"/>
  <c r="F1924" i="1"/>
  <c r="H1924" i="1"/>
  <c r="J1924" i="1"/>
  <c r="M1924" i="1"/>
  <c r="E1925" i="1"/>
  <c r="G1925" i="1"/>
  <c r="I1925" i="1"/>
  <c r="F1926" i="1"/>
  <c r="H1926" i="1"/>
  <c r="J1926" i="1"/>
  <c r="M1926" i="1"/>
  <c r="E1927" i="1"/>
  <c r="G1927" i="1"/>
  <c r="I1927" i="1"/>
  <c r="F1928" i="1"/>
  <c r="H1928" i="1"/>
  <c r="J1928" i="1"/>
  <c r="M1928" i="1"/>
  <c r="E1929" i="1"/>
  <c r="G1929" i="1"/>
  <c r="I1929" i="1"/>
  <c r="F1930" i="1"/>
  <c r="H1930" i="1"/>
  <c r="J1930" i="1"/>
  <c r="M1930" i="1"/>
  <c r="E1931" i="1"/>
  <c r="G1931" i="1"/>
  <c r="I1931" i="1"/>
  <c r="F1932" i="1"/>
  <c r="H1932" i="1"/>
  <c r="J1932" i="1"/>
  <c r="E1933" i="1"/>
  <c r="G1933" i="1"/>
  <c r="I1933" i="1"/>
  <c r="F1934" i="1"/>
  <c r="H1934" i="1"/>
  <c r="J1934" i="1"/>
  <c r="M1934" i="1"/>
  <c r="E1935" i="1"/>
  <c r="G1935" i="1"/>
  <c r="I1935" i="1"/>
  <c r="F1936" i="1"/>
  <c r="H1936" i="1"/>
  <c r="J1936" i="1"/>
  <c r="M1936" i="1"/>
  <c r="E1937" i="1"/>
  <c r="G1937" i="1"/>
  <c r="I1937" i="1"/>
  <c r="F1938" i="1"/>
  <c r="H1938" i="1"/>
  <c r="J1938" i="1"/>
  <c r="M1938" i="1"/>
  <c r="E1939" i="1"/>
  <c r="G1939" i="1"/>
  <c r="I1939" i="1"/>
  <c r="F1940" i="1"/>
  <c r="H1940" i="1"/>
  <c r="J1940" i="1"/>
  <c r="M1940" i="1"/>
  <c r="E1941" i="1"/>
  <c r="G1941" i="1"/>
  <c r="I1941" i="1"/>
  <c r="F1942" i="1"/>
  <c r="H1942" i="1"/>
  <c r="J1942" i="1"/>
  <c r="M1942" i="1"/>
  <c r="E1943" i="1"/>
  <c r="G1943" i="1"/>
  <c r="I1943" i="1"/>
  <c r="F1944" i="1"/>
  <c r="H1944" i="1"/>
  <c r="J1944" i="1"/>
  <c r="M1944" i="1"/>
  <c r="E1945" i="1"/>
  <c r="G1945" i="1"/>
  <c r="I1945" i="1"/>
  <c r="F1946" i="1"/>
  <c r="H1946" i="1"/>
  <c r="J1946" i="1"/>
  <c r="M1946" i="1"/>
  <c r="E1947" i="1"/>
  <c r="G1947" i="1"/>
  <c r="I1947" i="1"/>
  <c r="Q1948" i="1"/>
  <c r="M1948" i="1"/>
  <c r="J1948" i="1"/>
  <c r="H1948" i="1"/>
  <c r="F1948" i="1"/>
  <c r="I1948" i="1"/>
  <c r="N1948" i="1"/>
  <c r="N1949" i="1"/>
  <c r="I1949" i="1"/>
  <c r="G1949" i="1"/>
  <c r="E1949" i="1"/>
  <c r="H1949" i="1"/>
  <c r="M1949" i="1"/>
  <c r="Q1949" i="1"/>
  <c r="N1951" i="1"/>
  <c r="I1951" i="1"/>
  <c r="G1951" i="1"/>
  <c r="E1951" i="1"/>
  <c r="H1951" i="1"/>
  <c r="M1951" i="1"/>
  <c r="Q1951" i="1"/>
  <c r="N1953" i="1"/>
  <c r="I1953" i="1"/>
  <c r="G1953" i="1"/>
  <c r="E1953" i="1"/>
  <c r="H1953" i="1"/>
  <c r="M1953" i="1"/>
  <c r="Q1953" i="1"/>
  <c r="N1955" i="1"/>
  <c r="I1955" i="1"/>
  <c r="G1955" i="1"/>
  <c r="E1955" i="1"/>
  <c r="H1955" i="1"/>
  <c r="M1955" i="1"/>
  <c r="Q1955" i="1"/>
  <c r="N1957" i="1"/>
  <c r="I1957" i="1"/>
  <c r="G1957" i="1"/>
  <c r="E1957" i="1"/>
  <c r="H1957" i="1"/>
  <c r="M1957" i="1"/>
  <c r="Q1957" i="1"/>
  <c r="N1959" i="1"/>
  <c r="I1959" i="1"/>
  <c r="G1959" i="1"/>
  <c r="E1959" i="1"/>
  <c r="H1959" i="1"/>
  <c r="M1959" i="1"/>
  <c r="Q1959" i="1"/>
  <c r="F1950" i="1"/>
  <c r="H1950" i="1"/>
  <c r="J1950" i="1"/>
  <c r="M1950" i="1"/>
  <c r="F1952" i="1"/>
  <c r="H1952" i="1"/>
  <c r="J1952" i="1"/>
  <c r="M1952" i="1"/>
  <c r="F1954" i="1"/>
  <c r="H1954" i="1"/>
  <c r="J1954" i="1"/>
  <c r="M1954" i="1"/>
  <c r="F1956" i="1"/>
  <c r="H1956" i="1"/>
  <c r="J1956" i="1"/>
  <c r="M1956" i="1"/>
  <c r="F1958" i="1"/>
  <c r="H1958" i="1"/>
  <c r="J1958" i="1"/>
  <c r="M1958" i="1"/>
  <c r="F1960" i="1"/>
  <c r="H1960" i="1"/>
  <c r="J1960" i="1"/>
  <c r="M1960" i="1"/>
  <c r="E1961" i="1"/>
  <c r="G1961" i="1"/>
  <c r="I1961" i="1"/>
  <c r="N1961" i="1"/>
  <c r="F1962" i="1"/>
  <c r="H1962" i="1"/>
  <c r="J1962" i="1"/>
  <c r="M1962" i="1"/>
  <c r="E1963" i="1"/>
  <c r="G1963" i="1"/>
  <c r="I1963" i="1"/>
  <c r="N1963" i="1"/>
  <c r="F1964" i="1"/>
  <c r="H1964" i="1"/>
  <c r="J1964" i="1"/>
  <c r="M1964" i="1"/>
  <c r="E1965" i="1"/>
  <c r="G1965" i="1"/>
  <c r="I1965" i="1"/>
  <c r="N1965" i="1"/>
  <c r="F1966" i="1"/>
  <c r="H1966" i="1"/>
  <c r="J1966" i="1"/>
  <c r="M1966" i="1"/>
  <c r="E1967" i="1"/>
  <c r="G1967" i="1"/>
  <c r="I1967" i="1"/>
  <c r="N1967" i="1"/>
  <c r="F1968" i="1"/>
  <c r="H1968" i="1"/>
  <c r="M1968" i="1"/>
  <c r="E1969" i="1"/>
  <c r="G1969" i="1"/>
  <c r="I1969" i="1"/>
  <c r="N1969" i="1"/>
  <c r="F1970" i="1"/>
  <c r="H1970" i="1"/>
  <c r="J1970" i="1"/>
  <c r="M1970" i="1"/>
  <c r="E1971" i="1"/>
  <c r="G1971" i="1"/>
  <c r="I1971" i="1"/>
  <c r="N1971" i="1"/>
  <c r="Q1972" i="1"/>
  <c r="M1972" i="1"/>
  <c r="J1972" i="1"/>
  <c r="F1972" i="1"/>
  <c r="H1972" i="1"/>
  <c r="K1972" i="1" s="1"/>
  <c r="F1973" i="1"/>
  <c r="F1975" i="1"/>
  <c r="F1977" i="1"/>
  <c r="F1979" i="1"/>
  <c r="F1981" i="1"/>
  <c r="F1961" i="1"/>
  <c r="H1961" i="1"/>
  <c r="J1961" i="1"/>
  <c r="M1961" i="1"/>
  <c r="F1963" i="1"/>
  <c r="H1963" i="1"/>
  <c r="J1963" i="1"/>
  <c r="M1963" i="1"/>
  <c r="F1965" i="1"/>
  <c r="H1965" i="1"/>
  <c r="J1965" i="1"/>
  <c r="M1965" i="1"/>
  <c r="F1967" i="1"/>
  <c r="H1967" i="1"/>
  <c r="J1967" i="1"/>
  <c r="M1967" i="1"/>
  <c r="F1969" i="1"/>
  <c r="H1969" i="1"/>
  <c r="J1969" i="1"/>
  <c r="M1969" i="1"/>
  <c r="F1971" i="1"/>
  <c r="H1971" i="1"/>
  <c r="N1973" i="1"/>
  <c r="I1973" i="1"/>
  <c r="G1973" i="1"/>
  <c r="E1973" i="1"/>
  <c r="H1973" i="1"/>
  <c r="M1973" i="1"/>
  <c r="Q1973" i="1"/>
  <c r="N1975" i="1"/>
  <c r="I1975" i="1"/>
  <c r="G1975" i="1"/>
  <c r="E1975" i="1"/>
  <c r="H1975" i="1"/>
  <c r="M1975" i="1"/>
  <c r="Q1975" i="1"/>
  <c r="N1977" i="1"/>
  <c r="I1977" i="1"/>
  <c r="G1977" i="1"/>
  <c r="E1977" i="1"/>
  <c r="H1977" i="1"/>
  <c r="M1977" i="1"/>
  <c r="Q1977" i="1"/>
  <c r="N1979" i="1"/>
  <c r="I1979" i="1"/>
  <c r="G1979" i="1"/>
  <c r="E1979" i="1"/>
  <c r="H1979" i="1"/>
  <c r="M1979" i="1"/>
  <c r="Q1979" i="1"/>
  <c r="N1981" i="1"/>
  <c r="I1981" i="1"/>
  <c r="G1981" i="1"/>
  <c r="E1981" i="1"/>
  <c r="H1981" i="1"/>
  <c r="M1981" i="1"/>
  <c r="Q1981" i="1"/>
  <c r="F1974" i="1"/>
  <c r="H1974" i="1"/>
  <c r="J1974" i="1"/>
  <c r="M1974" i="1"/>
  <c r="F1976" i="1"/>
  <c r="H1976" i="1"/>
  <c r="J1976" i="1"/>
  <c r="M1976" i="1"/>
  <c r="F1978" i="1"/>
  <c r="H1978" i="1"/>
  <c r="J1978" i="1"/>
  <c r="M1978" i="1"/>
  <c r="F1980" i="1"/>
  <c r="H1980" i="1"/>
  <c r="J1980" i="1"/>
  <c r="M1980" i="1"/>
  <c r="F1982" i="1"/>
  <c r="H1982" i="1"/>
  <c r="J1982" i="1"/>
  <c r="M1982" i="1"/>
  <c r="E1983" i="1"/>
  <c r="H1983" i="1"/>
  <c r="M1983" i="1"/>
  <c r="N1985" i="1"/>
  <c r="I1985" i="1"/>
  <c r="G1985" i="1"/>
  <c r="E1985" i="1"/>
  <c r="H1985" i="1"/>
  <c r="M1985" i="1"/>
  <c r="Q1985" i="1"/>
  <c r="H1987" i="1"/>
  <c r="N1989" i="1"/>
  <c r="I1989" i="1"/>
  <c r="G1989" i="1"/>
  <c r="E1989" i="1"/>
  <c r="H1989" i="1"/>
  <c r="M1989" i="1"/>
  <c r="Q1989" i="1"/>
  <c r="I1991" i="1"/>
  <c r="E1991" i="1"/>
  <c r="H1991" i="1"/>
  <c r="M1991" i="1"/>
  <c r="Q1991" i="1"/>
  <c r="I1993" i="1"/>
  <c r="E1993" i="1"/>
  <c r="H1993" i="1"/>
  <c r="M1993" i="1"/>
  <c r="N1983" i="1"/>
  <c r="I1983" i="1"/>
  <c r="G1983" i="1"/>
  <c r="F1983" i="1"/>
  <c r="J1983" i="1"/>
  <c r="F1995" i="1"/>
  <c r="H1995" i="1"/>
  <c r="J1995" i="1"/>
  <c r="M1995" i="1"/>
  <c r="Q1995" i="1"/>
  <c r="F1997" i="1"/>
  <c r="H1997" i="1"/>
  <c r="J1997" i="1"/>
  <c r="M1997" i="1"/>
  <c r="Q1997" i="1"/>
  <c r="F1999" i="1"/>
  <c r="H1999" i="1"/>
  <c r="J1999" i="1"/>
  <c r="M1999" i="1"/>
  <c r="Q1999" i="1"/>
  <c r="F2001" i="1"/>
  <c r="H2001" i="1"/>
  <c r="J2001" i="1"/>
  <c r="M2001" i="1"/>
  <c r="Q2001" i="1"/>
  <c r="F2003" i="1"/>
  <c r="H2003" i="1"/>
  <c r="J2003" i="1"/>
  <c r="M2003" i="1"/>
  <c r="Q2003" i="1"/>
  <c r="F2005" i="1"/>
  <c r="H2005" i="1"/>
  <c r="J2005" i="1"/>
  <c r="M2005" i="1"/>
  <c r="F2007" i="1"/>
  <c r="H2007" i="1"/>
  <c r="J2007" i="1"/>
  <c r="M2007" i="1"/>
  <c r="Q2007" i="1"/>
  <c r="F1984" i="1"/>
  <c r="H1984" i="1"/>
  <c r="J1984" i="1"/>
  <c r="M1984" i="1"/>
  <c r="F1986" i="1"/>
  <c r="H1986" i="1"/>
  <c r="J1986" i="1"/>
  <c r="M1986" i="1"/>
  <c r="F1988" i="1"/>
  <c r="H1988" i="1"/>
  <c r="J1988" i="1"/>
  <c r="M1988" i="1"/>
  <c r="F1990" i="1"/>
  <c r="H1990" i="1"/>
  <c r="J1990" i="1"/>
  <c r="M1990" i="1"/>
  <c r="F1992" i="1"/>
  <c r="H1992" i="1"/>
  <c r="J1992" i="1"/>
  <c r="M1992" i="1"/>
  <c r="F1994" i="1"/>
  <c r="H1994" i="1"/>
  <c r="M1994" i="1"/>
  <c r="E1995" i="1"/>
  <c r="I1995" i="1"/>
  <c r="F1996" i="1"/>
  <c r="H1996" i="1"/>
  <c r="J1996" i="1"/>
  <c r="M1996" i="1"/>
  <c r="E1997" i="1"/>
  <c r="G1997" i="1"/>
  <c r="I1997" i="1"/>
  <c r="F1998" i="1"/>
  <c r="H1998" i="1"/>
  <c r="J1998" i="1"/>
  <c r="M1998" i="1"/>
  <c r="E1999" i="1"/>
  <c r="G1999" i="1"/>
  <c r="I1999" i="1"/>
  <c r="F2000" i="1"/>
  <c r="H2000" i="1"/>
  <c r="J2000" i="1"/>
  <c r="M2000" i="1"/>
  <c r="E2001" i="1"/>
  <c r="G2001" i="1"/>
  <c r="I2001" i="1"/>
  <c r="F2002" i="1"/>
  <c r="H2002" i="1"/>
  <c r="J2002" i="1"/>
  <c r="M2002" i="1"/>
  <c r="E2003" i="1"/>
  <c r="G2003" i="1"/>
  <c r="I2003" i="1"/>
  <c r="F2004" i="1"/>
  <c r="H2004" i="1"/>
  <c r="J2004" i="1"/>
  <c r="M2004" i="1"/>
  <c r="E2005" i="1"/>
  <c r="G2005" i="1"/>
  <c r="I2005" i="1"/>
  <c r="F2006" i="1"/>
  <c r="H2006" i="1"/>
  <c r="J2006" i="1"/>
  <c r="M2006" i="1"/>
  <c r="E2007" i="1"/>
  <c r="G2007" i="1"/>
  <c r="I2007" i="1"/>
  <c r="F2008" i="1"/>
  <c r="H2008" i="1"/>
  <c r="J2008" i="1"/>
  <c r="M2008" i="1"/>
  <c r="N2009" i="1"/>
  <c r="I2009" i="1"/>
  <c r="G2009" i="1"/>
  <c r="E2009" i="1"/>
  <c r="H2009" i="1"/>
  <c r="M2009" i="1"/>
  <c r="Q2009" i="1"/>
  <c r="N2011" i="1"/>
  <c r="I2011" i="1"/>
  <c r="G2011" i="1"/>
  <c r="E2011" i="1"/>
  <c r="H2011" i="1"/>
  <c r="M2011" i="1"/>
  <c r="Q2011" i="1"/>
  <c r="N2013" i="1"/>
  <c r="I2013" i="1"/>
  <c r="G2013" i="1"/>
  <c r="E2013" i="1"/>
  <c r="H2013" i="1"/>
  <c r="M2013" i="1"/>
  <c r="Q2013" i="1"/>
  <c r="I2015" i="1"/>
  <c r="E2015" i="1"/>
  <c r="H2015" i="1"/>
  <c r="M2015" i="1"/>
  <c r="N2017" i="1"/>
  <c r="I2017" i="1"/>
  <c r="G2017" i="1"/>
  <c r="E2017" i="1"/>
  <c r="H2017" i="1"/>
  <c r="M2017" i="1"/>
  <c r="Q2017" i="1"/>
  <c r="F2019" i="1"/>
  <c r="H2019" i="1"/>
  <c r="J2019" i="1"/>
  <c r="M2019" i="1"/>
  <c r="Q2019" i="1"/>
  <c r="F2021" i="1"/>
  <c r="H2021" i="1"/>
  <c r="J2021" i="1"/>
  <c r="M2021" i="1"/>
  <c r="N2022" i="1"/>
  <c r="F2010" i="1"/>
  <c r="H2010" i="1"/>
  <c r="J2010" i="1"/>
  <c r="M2010" i="1"/>
  <c r="F2012" i="1"/>
  <c r="H2012" i="1"/>
  <c r="J2012" i="1"/>
  <c r="M2012" i="1"/>
  <c r="F2014" i="1"/>
  <c r="H2014" i="1"/>
  <c r="J2014" i="1"/>
  <c r="M2014" i="1"/>
  <c r="F2016" i="1"/>
  <c r="H2016" i="1"/>
  <c r="M2016" i="1"/>
  <c r="F2018" i="1"/>
  <c r="H2018" i="1"/>
  <c r="J2018" i="1"/>
  <c r="M2018" i="1"/>
  <c r="E2019" i="1"/>
  <c r="G2019" i="1"/>
  <c r="I2019" i="1"/>
  <c r="F2020" i="1"/>
  <c r="H2020" i="1"/>
  <c r="J2020" i="1"/>
  <c r="M2020" i="1"/>
  <c r="E2021" i="1"/>
  <c r="I2021" i="1"/>
  <c r="F2022" i="1"/>
  <c r="H2022" i="1"/>
  <c r="J2022" i="1"/>
  <c r="M2022" i="1"/>
  <c r="K131" i="1" l="1"/>
  <c r="K148" i="1"/>
  <c r="K144" i="1"/>
  <c r="K140" i="1"/>
  <c r="K136" i="1"/>
  <c r="K132" i="1"/>
  <c r="K128" i="1"/>
  <c r="K124" i="1"/>
  <c r="K120" i="1"/>
  <c r="K116" i="1"/>
  <c r="K112" i="1"/>
  <c r="K108" i="1"/>
  <c r="K104" i="1"/>
  <c r="K100" i="1"/>
  <c r="K96" i="1"/>
  <c r="K92" i="1"/>
  <c r="K88" i="1"/>
  <c r="K84" i="1"/>
  <c r="K80" i="1"/>
  <c r="K76" i="1"/>
  <c r="K72" i="1"/>
  <c r="K68" i="1"/>
  <c r="K64" i="1"/>
  <c r="K60" i="1"/>
  <c r="K56" i="1"/>
  <c r="K52" i="1"/>
  <c r="K48" i="1"/>
  <c r="K44" i="1"/>
  <c r="K40" i="1"/>
  <c r="K36" i="1"/>
  <c r="K32" i="1"/>
  <c r="K28" i="1"/>
  <c r="K24" i="1"/>
  <c r="K20" i="1"/>
  <c r="K16" i="1"/>
  <c r="K12" i="1"/>
  <c r="K1027" i="1"/>
  <c r="K1023" i="1"/>
  <c r="K1019" i="1"/>
  <c r="K1015" i="1"/>
  <c r="K1011" i="1"/>
  <c r="K1007" i="1"/>
  <c r="K1003" i="1"/>
  <c r="K999" i="1"/>
  <c r="K995" i="1"/>
  <c r="K991" i="1"/>
  <c r="K987" i="1"/>
  <c r="K983" i="1"/>
  <c r="K979" i="1"/>
  <c r="K975" i="1"/>
  <c r="K971" i="1"/>
  <c r="K967" i="1"/>
  <c r="K963" i="1"/>
  <c r="K959" i="1"/>
  <c r="K955" i="1"/>
  <c r="K951" i="1"/>
  <c r="K947" i="1"/>
  <c r="K943" i="1"/>
  <c r="K939" i="1"/>
  <c r="K935" i="1"/>
  <c r="K931" i="1"/>
  <c r="K927" i="1"/>
  <c r="K923" i="1"/>
  <c r="K919" i="1"/>
  <c r="K915" i="1"/>
  <c r="K911" i="1"/>
  <c r="K907" i="1"/>
  <c r="K903" i="1"/>
  <c r="K899" i="1"/>
  <c r="K895" i="1"/>
  <c r="K891" i="1"/>
  <c r="K887" i="1"/>
  <c r="K883" i="1"/>
  <c r="K879" i="1"/>
  <c r="K875" i="1"/>
  <c r="K871" i="1"/>
  <c r="K867" i="1"/>
  <c r="K863" i="1"/>
  <c r="K859" i="1"/>
  <c r="K855" i="1"/>
  <c r="K851" i="1"/>
  <c r="K847" i="1"/>
  <c r="K843" i="1"/>
  <c r="K839" i="1"/>
  <c r="K835" i="1"/>
  <c r="K831" i="1"/>
  <c r="K827" i="1"/>
  <c r="K823" i="1"/>
  <c r="K819" i="1"/>
  <c r="K815" i="1"/>
  <c r="K811" i="1"/>
  <c r="K807" i="1"/>
  <c r="K803" i="1"/>
  <c r="K799" i="1"/>
  <c r="K795" i="1"/>
  <c r="K791" i="1"/>
  <c r="K787" i="1"/>
  <c r="K783" i="1"/>
  <c r="K779" i="1"/>
  <c r="K775" i="1"/>
  <c r="K771" i="1"/>
  <c r="K767" i="1"/>
  <c r="K765" i="1"/>
  <c r="K763" i="1"/>
  <c r="K761" i="1"/>
  <c r="K759" i="1"/>
  <c r="K757" i="1"/>
  <c r="K755" i="1"/>
  <c r="K753" i="1"/>
  <c r="K751" i="1"/>
  <c r="K749" i="1"/>
  <c r="K747" i="1"/>
  <c r="K745" i="1"/>
  <c r="K743" i="1"/>
  <c r="K741" i="1"/>
  <c r="K739" i="1"/>
  <c r="K737" i="1"/>
  <c r="K735" i="1"/>
  <c r="K733" i="1"/>
  <c r="K731" i="1"/>
  <c r="K729" i="1"/>
  <c r="K727" i="1"/>
  <c r="K725" i="1"/>
  <c r="K723" i="1"/>
  <c r="K721" i="1"/>
  <c r="K719" i="1"/>
  <c r="K717" i="1"/>
  <c r="K715" i="1"/>
  <c r="K713" i="1"/>
  <c r="K711" i="1"/>
  <c r="K709" i="1"/>
  <c r="K707" i="1"/>
  <c r="K705" i="1"/>
  <c r="K703" i="1"/>
  <c r="K701" i="1"/>
  <c r="K699" i="1"/>
  <c r="K697" i="1"/>
  <c r="K695" i="1"/>
  <c r="K693" i="1"/>
  <c r="K691" i="1"/>
  <c r="K689" i="1"/>
  <c r="K687" i="1"/>
  <c r="K685" i="1"/>
  <c r="K683" i="1"/>
  <c r="K681" i="1"/>
  <c r="K679" i="1"/>
  <c r="K677" i="1"/>
  <c r="K675" i="1"/>
  <c r="K673" i="1"/>
  <c r="K671" i="1"/>
  <c r="K669" i="1"/>
  <c r="K667" i="1"/>
  <c r="K665" i="1"/>
  <c r="K663" i="1"/>
  <c r="K661" i="1"/>
  <c r="K659" i="1"/>
  <c r="K657" i="1"/>
  <c r="K655" i="1"/>
  <c r="K653" i="1"/>
  <c r="K651" i="1"/>
  <c r="K649" i="1"/>
  <c r="K647" i="1"/>
  <c r="K645" i="1"/>
  <c r="K643" i="1"/>
  <c r="K641" i="1"/>
  <c r="K639" i="1"/>
  <c r="K637" i="1"/>
  <c r="K635" i="1"/>
  <c r="K633" i="1"/>
  <c r="K631" i="1"/>
  <c r="K629" i="1"/>
  <c r="K627" i="1"/>
  <c r="K625" i="1"/>
  <c r="K623" i="1"/>
  <c r="K621" i="1"/>
  <c r="K619" i="1"/>
  <c r="K617" i="1"/>
  <c r="K615" i="1"/>
  <c r="K613" i="1"/>
  <c r="K611" i="1"/>
  <c r="K609" i="1"/>
  <c r="K607" i="1"/>
  <c r="K605" i="1"/>
  <c r="K603" i="1"/>
  <c r="K601" i="1"/>
  <c r="K599" i="1"/>
  <c r="K597" i="1"/>
  <c r="K595" i="1"/>
  <c r="K593" i="1"/>
  <c r="K591" i="1"/>
  <c r="K589" i="1"/>
  <c r="K587" i="1"/>
  <c r="K585" i="1"/>
  <c r="K583" i="1"/>
  <c r="K581" i="1"/>
  <c r="K579" i="1"/>
  <c r="K577" i="1"/>
  <c r="K575" i="1"/>
  <c r="K573" i="1"/>
  <c r="K571" i="1"/>
  <c r="K569" i="1"/>
  <c r="K567" i="1"/>
  <c r="K565" i="1"/>
  <c r="K563" i="1"/>
  <c r="K561" i="1"/>
  <c r="K559" i="1"/>
  <c r="K557" i="1"/>
  <c r="K555" i="1"/>
  <c r="K553" i="1"/>
  <c r="K551" i="1"/>
  <c r="K549" i="1"/>
  <c r="K547" i="1"/>
  <c r="K545" i="1"/>
  <c r="K543" i="1"/>
  <c r="K541" i="1"/>
  <c r="K539" i="1"/>
  <c r="K537" i="1"/>
  <c r="K535" i="1"/>
  <c r="K533" i="1"/>
  <c r="K531" i="1"/>
  <c r="K529" i="1"/>
  <c r="K527" i="1"/>
  <c r="K525" i="1"/>
  <c r="K523" i="1"/>
  <c r="K521" i="1"/>
  <c r="K519" i="1"/>
  <c r="K517" i="1"/>
  <c r="K515" i="1"/>
  <c r="K513" i="1"/>
  <c r="K511" i="1"/>
  <c r="K509" i="1"/>
  <c r="K507" i="1"/>
  <c r="K505" i="1"/>
  <c r="K503" i="1"/>
  <c r="K501" i="1"/>
  <c r="K499" i="1"/>
  <c r="K497" i="1"/>
  <c r="K495" i="1"/>
  <c r="K493" i="1"/>
  <c r="K491" i="1"/>
  <c r="K489" i="1"/>
  <c r="K487" i="1"/>
  <c r="K485" i="1"/>
  <c r="K483" i="1"/>
  <c r="K481" i="1"/>
  <c r="K479" i="1"/>
  <c r="K477" i="1"/>
  <c r="K475" i="1"/>
  <c r="K473" i="1"/>
  <c r="K471" i="1"/>
  <c r="K469" i="1"/>
  <c r="K467" i="1"/>
  <c r="K465" i="1"/>
  <c r="K463" i="1"/>
  <c r="K461" i="1"/>
  <c r="K459" i="1"/>
  <c r="K457" i="1"/>
  <c r="K455" i="1"/>
  <c r="K453" i="1"/>
  <c r="K451" i="1"/>
  <c r="K449" i="1"/>
  <c r="K447" i="1"/>
  <c r="K445" i="1"/>
  <c r="K443" i="1"/>
  <c r="K441" i="1"/>
  <c r="K439" i="1"/>
  <c r="K437" i="1"/>
  <c r="K435" i="1"/>
  <c r="K433" i="1"/>
  <c r="K431" i="1"/>
  <c r="K429" i="1"/>
  <c r="K427" i="1"/>
  <c r="K425" i="1"/>
  <c r="K423" i="1"/>
  <c r="K421" i="1"/>
  <c r="K419" i="1"/>
  <c r="K417" i="1"/>
  <c r="K415" i="1"/>
  <c r="K413" i="1"/>
  <c r="K411" i="1"/>
  <c r="K409" i="1"/>
  <c r="K407" i="1"/>
  <c r="K405" i="1"/>
  <c r="K403" i="1"/>
  <c r="K401" i="1"/>
  <c r="K399" i="1"/>
  <c r="K397" i="1"/>
  <c r="K395" i="1"/>
  <c r="K393" i="1"/>
  <c r="K391" i="1"/>
  <c r="K389" i="1"/>
  <c r="K388" i="1"/>
  <c r="K384" i="1"/>
  <c r="K380" i="1"/>
  <c r="K376" i="1"/>
  <c r="K372" i="1"/>
  <c r="K368" i="1"/>
  <c r="K364" i="1"/>
  <c r="K360" i="1"/>
  <c r="K356" i="1"/>
  <c r="K352" i="1"/>
  <c r="K348" i="1"/>
  <c r="K344" i="1"/>
  <c r="K340" i="1"/>
  <c r="K336" i="1"/>
  <c r="K332" i="1"/>
  <c r="K328" i="1"/>
  <c r="K324" i="1"/>
  <c r="K320" i="1"/>
  <c r="K316" i="1"/>
  <c r="K312" i="1"/>
  <c r="K308" i="1"/>
  <c r="K304" i="1"/>
  <c r="K300" i="1"/>
  <c r="K296" i="1"/>
  <c r="K292" i="1"/>
  <c r="K288" i="1"/>
  <c r="K284" i="1"/>
  <c r="K280" i="1"/>
  <c r="K276" i="1"/>
  <c r="K272" i="1"/>
  <c r="K268" i="1"/>
  <c r="K264" i="1"/>
  <c r="K260" i="1"/>
  <c r="K256" i="1"/>
  <c r="K252" i="1"/>
  <c r="K248" i="1"/>
  <c r="K244" i="1"/>
  <c r="K240" i="1"/>
  <c r="K236" i="1"/>
  <c r="K232" i="1"/>
  <c r="K228" i="1"/>
  <c r="K224" i="1"/>
  <c r="K220" i="1"/>
  <c r="K216" i="1"/>
  <c r="K212" i="1"/>
  <c r="K208" i="1"/>
  <c r="K204" i="1"/>
  <c r="K200" i="1"/>
  <c r="K196" i="1"/>
  <c r="K192" i="1"/>
  <c r="K188" i="1"/>
  <c r="K184" i="1"/>
  <c r="K180" i="1"/>
  <c r="K176" i="1"/>
  <c r="K172" i="1"/>
  <c r="K168" i="1"/>
  <c r="K164" i="1"/>
  <c r="K160" i="1"/>
  <c r="K156" i="1"/>
  <c r="K152" i="1"/>
  <c r="K766" i="1"/>
  <c r="K2022" i="1"/>
  <c r="K2018" i="1"/>
  <c r="K2016" i="1"/>
  <c r="K2014" i="1"/>
  <c r="K2012" i="1"/>
  <c r="K2010" i="1"/>
  <c r="K2015" i="1"/>
  <c r="K2011" i="1"/>
  <c r="K2008" i="1"/>
  <c r="K2004" i="1"/>
  <c r="K2000" i="1"/>
  <c r="K1996" i="1"/>
  <c r="K1991" i="1"/>
  <c r="K1987" i="1"/>
  <c r="K1979" i="1"/>
  <c r="K1975" i="1"/>
  <c r="K1971" i="1"/>
  <c r="K1969" i="1"/>
  <c r="K1967" i="1"/>
  <c r="K1965" i="1"/>
  <c r="K1963" i="1"/>
  <c r="K1961" i="1"/>
  <c r="K1970" i="1"/>
  <c r="K1968" i="1"/>
  <c r="K1966" i="1"/>
  <c r="K1964" i="1"/>
  <c r="K1962" i="1"/>
  <c r="K1960" i="1"/>
  <c r="K1958" i="1"/>
  <c r="K1956" i="1"/>
  <c r="K1954" i="1"/>
  <c r="K1952" i="1"/>
  <c r="K1950" i="1"/>
  <c r="K1959" i="1"/>
  <c r="K1955" i="1"/>
  <c r="K1951" i="1"/>
  <c r="K1946" i="1"/>
  <c r="K1942" i="1"/>
  <c r="K1938" i="1"/>
  <c r="K1934" i="1"/>
  <c r="K1930" i="1"/>
  <c r="K1926" i="1"/>
  <c r="K1922" i="1"/>
  <c r="K1947" i="1"/>
  <c r="K1943" i="1"/>
  <c r="K1939" i="1"/>
  <c r="K1935" i="1"/>
  <c r="K1931" i="1"/>
  <c r="K1927" i="1"/>
  <c r="K1923" i="1"/>
  <c r="K1892" i="1"/>
  <c r="K1888" i="1"/>
  <c r="K1884" i="1"/>
  <c r="K1880" i="1"/>
  <c r="K1876" i="1"/>
  <c r="K1872" i="1"/>
  <c r="K1868" i="1"/>
  <c r="K1864" i="1"/>
  <c r="K1860" i="1"/>
  <c r="K1856" i="1"/>
  <c r="K1852" i="1"/>
  <c r="K1848" i="1"/>
  <c r="K1917" i="1"/>
  <c r="K1913" i="1"/>
  <c r="K1909" i="1"/>
  <c r="K1905" i="1"/>
  <c r="K1901" i="1"/>
  <c r="K1897" i="1"/>
  <c r="K1845" i="1"/>
  <c r="K1841" i="1"/>
  <c r="K1837" i="1"/>
  <c r="K1833" i="1"/>
  <c r="K1829" i="1"/>
  <c r="K1825" i="1"/>
  <c r="K1821" i="1"/>
  <c r="K1817" i="1"/>
  <c r="K1813" i="1"/>
  <c r="K1809" i="1"/>
  <c r="K1805" i="1"/>
  <c r="K1801" i="1"/>
  <c r="K1797" i="1"/>
  <c r="K1793" i="1"/>
  <c r="K1792" i="1"/>
  <c r="K1790" i="1"/>
  <c r="K1788" i="1"/>
  <c r="K1786" i="1"/>
  <c r="K1784" i="1"/>
  <c r="K1782" i="1"/>
  <c r="K1780" i="1"/>
  <c r="K1778" i="1"/>
  <c r="K1776" i="1"/>
  <c r="K1774" i="1"/>
  <c r="K1772" i="1"/>
  <c r="K1770" i="1"/>
  <c r="K1768" i="1"/>
  <c r="K1766" i="1"/>
  <c r="K1764" i="1"/>
  <c r="K1762" i="1"/>
  <c r="K1760" i="1"/>
  <c r="K1773" i="1"/>
  <c r="K1769" i="1"/>
  <c r="K1765" i="1"/>
  <c r="K1761" i="1"/>
  <c r="K1757" i="1"/>
  <c r="K1755" i="1"/>
  <c r="K1753" i="1"/>
  <c r="K1751" i="1"/>
  <c r="K1749" i="1"/>
  <c r="K1747" i="1"/>
  <c r="K1745" i="1"/>
  <c r="K1743" i="1"/>
  <c r="K1741" i="1"/>
  <c r="K1739" i="1"/>
  <c r="K1737" i="1"/>
  <c r="K1735" i="1"/>
  <c r="K1733" i="1"/>
  <c r="K1731" i="1"/>
  <c r="K1729" i="1"/>
  <c r="K1727" i="1"/>
  <c r="K1725" i="1"/>
  <c r="K1723" i="1"/>
  <c r="K1721" i="1"/>
  <c r="K1719" i="1"/>
  <c r="K1717" i="1"/>
  <c r="K1715" i="1"/>
  <c r="K1713" i="1"/>
  <c r="K1711" i="1"/>
  <c r="K1709" i="1"/>
  <c r="K1707" i="1"/>
  <c r="K1705" i="1"/>
  <c r="K1703" i="1"/>
  <c r="K1701" i="1"/>
  <c r="K1699" i="1"/>
  <c r="K1697" i="1"/>
  <c r="K1695" i="1"/>
  <c r="K1693" i="1"/>
  <c r="K1691" i="1"/>
  <c r="K1689" i="1"/>
  <c r="K1687" i="1"/>
  <c r="K1685" i="1"/>
  <c r="K1683" i="1"/>
  <c r="K1681" i="1"/>
  <c r="K1679" i="1"/>
  <c r="K1677" i="1"/>
  <c r="K1675" i="1"/>
  <c r="K1673" i="1"/>
  <c r="K1671" i="1"/>
  <c r="K1669" i="1"/>
  <c r="K1667" i="1"/>
  <c r="K1665" i="1"/>
  <c r="K1663" i="1"/>
  <c r="K1661" i="1"/>
  <c r="K1659" i="1"/>
  <c r="K1657" i="1"/>
  <c r="K1655" i="1"/>
  <c r="K1706" i="1"/>
  <c r="K1702" i="1"/>
  <c r="K1698" i="1"/>
  <c r="K1694" i="1"/>
  <c r="K1690" i="1"/>
  <c r="K1686" i="1"/>
  <c r="K1682" i="1"/>
  <c r="K1678" i="1"/>
  <c r="K1674" i="1"/>
  <c r="K1670" i="1"/>
  <c r="K1666" i="1"/>
  <c r="K1662" i="1"/>
  <c r="K1658" i="1"/>
  <c r="K1654" i="1"/>
  <c r="K1652" i="1"/>
  <c r="K1648" i="1"/>
  <c r="K1644" i="1"/>
  <c r="K1640" i="1"/>
  <c r="K1636" i="1"/>
  <c r="K1632" i="1"/>
  <c r="K1628" i="1"/>
  <c r="K1624" i="1"/>
  <c r="K1620" i="1"/>
  <c r="K1616" i="1"/>
  <c r="K1612" i="1"/>
  <c r="K1608" i="1"/>
  <c r="K1604" i="1"/>
  <c r="K1600" i="1"/>
  <c r="K1596" i="1"/>
  <c r="K1592" i="1"/>
  <c r="K1588" i="1"/>
  <c r="K1584" i="1"/>
  <c r="K1580" i="1"/>
  <c r="K1576" i="1"/>
  <c r="K1572" i="1"/>
  <c r="K1568" i="1"/>
  <c r="K1564" i="1"/>
  <c r="K1560" i="1"/>
  <c r="K1556" i="1"/>
  <c r="K1552" i="1"/>
  <c r="K1548" i="1"/>
  <c r="K1546" i="1"/>
  <c r="K1544" i="1"/>
  <c r="K1542" i="1"/>
  <c r="K1540" i="1"/>
  <c r="K1538" i="1"/>
  <c r="K1536" i="1"/>
  <c r="K1534" i="1"/>
  <c r="K1532" i="1"/>
  <c r="K1530" i="1"/>
  <c r="K1528" i="1"/>
  <c r="K1526" i="1"/>
  <c r="K1524" i="1"/>
  <c r="K1522" i="1"/>
  <c r="K1520" i="1"/>
  <c r="K1518" i="1"/>
  <c r="K1516" i="1"/>
  <c r="K1514" i="1"/>
  <c r="K1512" i="1"/>
  <c r="K1510" i="1"/>
  <c r="K1508" i="1"/>
  <c r="K1506" i="1"/>
  <c r="K1504" i="1"/>
  <c r="K1502" i="1"/>
  <c r="K1500" i="1"/>
  <c r="K1498" i="1"/>
  <c r="K1496" i="1"/>
  <c r="K1494" i="1"/>
  <c r="K1492" i="1"/>
  <c r="K1490" i="1"/>
  <c r="K1488" i="1"/>
  <c r="K1486" i="1"/>
  <c r="K1484" i="1"/>
  <c r="K1482" i="1"/>
  <c r="K1480" i="1"/>
  <c r="K1478" i="1"/>
  <c r="K1476" i="1"/>
  <c r="K1474" i="1"/>
  <c r="K1472" i="1"/>
  <c r="K1470" i="1"/>
  <c r="K1468" i="1"/>
  <c r="K1466" i="1"/>
  <c r="K1464" i="1"/>
  <c r="K1462" i="1"/>
  <c r="K1460" i="1"/>
  <c r="K1458" i="1"/>
  <c r="K1456" i="1"/>
  <c r="K1454" i="1"/>
  <c r="K1452" i="1"/>
  <c r="K1450" i="1"/>
  <c r="K1448" i="1"/>
  <c r="K1446" i="1"/>
  <c r="K1444" i="1"/>
  <c r="K1442" i="1"/>
  <c r="K1553" i="1"/>
  <c r="K1549" i="1"/>
  <c r="K1440" i="1"/>
  <c r="K1436" i="1"/>
  <c r="K1432" i="1"/>
  <c r="K1428" i="1"/>
  <c r="K1424" i="1"/>
  <c r="K1420" i="1"/>
  <c r="K1416" i="1"/>
  <c r="K1412" i="1"/>
  <c r="K1408" i="1"/>
  <c r="K1404" i="1"/>
  <c r="K1400" i="1"/>
  <c r="K1396" i="1"/>
  <c r="K1392" i="1"/>
  <c r="K1388" i="1"/>
  <c r="K1384" i="1"/>
  <c r="K1380" i="1"/>
  <c r="K1376" i="1"/>
  <c r="K1372" i="1"/>
  <c r="K1368" i="1"/>
  <c r="K1364" i="1"/>
  <c r="K1360" i="1"/>
  <c r="K1356" i="1"/>
  <c r="K1352" i="1"/>
  <c r="K1348" i="1"/>
  <c r="K1344" i="1"/>
  <c r="K1340" i="1"/>
  <c r="K1336" i="1"/>
  <c r="K1332" i="1"/>
  <c r="K1328" i="1"/>
  <c r="K1324" i="1"/>
  <c r="K1320" i="1"/>
  <c r="K1316" i="1"/>
  <c r="K1312" i="1"/>
  <c r="K1308" i="1"/>
  <c r="K1304" i="1"/>
  <c r="K1300" i="1"/>
  <c r="K1296" i="1"/>
  <c r="K1292" i="1"/>
  <c r="K1288" i="1"/>
  <c r="K1284" i="1"/>
  <c r="K1280" i="1"/>
  <c r="K1276" i="1"/>
  <c r="K1272" i="1"/>
  <c r="K1268" i="1"/>
  <c r="K1264" i="1"/>
  <c r="K1260" i="1"/>
  <c r="K1256" i="1"/>
  <c r="K1252" i="1"/>
  <c r="K1248" i="1"/>
  <c r="K1244" i="1"/>
  <c r="K1240" i="1"/>
  <c r="K1236" i="1"/>
  <c r="K1232" i="1"/>
  <c r="K1228" i="1"/>
  <c r="K1224" i="1"/>
  <c r="K1220" i="1"/>
  <c r="K1216" i="1"/>
  <c r="K1547" i="1"/>
  <c r="O2022" i="1"/>
  <c r="P2022" i="1"/>
  <c r="O2018" i="1"/>
  <c r="P2018" i="1"/>
  <c r="O2014" i="1"/>
  <c r="P2014" i="1"/>
  <c r="O2010" i="1"/>
  <c r="P2010" i="1"/>
  <c r="K2021" i="1"/>
  <c r="P2013" i="1"/>
  <c r="O2013" i="1"/>
  <c r="P2009" i="1"/>
  <c r="O2009" i="1"/>
  <c r="O2008" i="1"/>
  <c r="P2008" i="1"/>
  <c r="P2007" i="1"/>
  <c r="O2007" i="1"/>
  <c r="P2003" i="1"/>
  <c r="O2003" i="1"/>
  <c r="P1999" i="1"/>
  <c r="O1999" i="1"/>
  <c r="K1995" i="1"/>
  <c r="P1993" i="1"/>
  <c r="O1993" i="1"/>
  <c r="P1985" i="1"/>
  <c r="O1985" i="1"/>
  <c r="P1981" i="1"/>
  <c r="O1981" i="1"/>
  <c r="P1977" i="1"/>
  <c r="O1977" i="1"/>
  <c r="P1973" i="1"/>
  <c r="O1973" i="1"/>
  <c r="O1971" i="1"/>
  <c r="P1971" i="1"/>
  <c r="O1967" i="1"/>
  <c r="P1967" i="1"/>
  <c r="O1961" i="1"/>
  <c r="P1961" i="1"/>
  <c r="O1972" i="1"/>
  <c r="P1972" i="1"/>
  <c r="P1970" i="1"/>
  <c r="O1970" i="1"/>
  <c r="P1966" i="1"/>
  <c r="O1966" i="1"/>
  <c r="P1962" i="1"/>
  <c r="O1962" i="1"/>
  <c r="O1956" i="1"/>
  <c r="P1956" i="1"/>
  <c r="O1952" i="1"/>
  <c r="P1952" i="1"/>
  <c r="P1953" i="1"/>
  <c r="O1953" i="1"/>
  <c r="P1949" i="1"/>
  <c r="O1949" i="1"/>
  <c r="O1946" i="1"/>
  <c r="P1946" i="1"/>
  <c r="O1942" i="1"/>
  <c r="P1942" i="1"/>
  <c r="O1938" i="1"/>
  <c r="P1938" i="1"/>
  <c r="O1934" i="1"/>
  <c r="P1934" i="1"/>
  <c r="O2020" i="1"/>
  <c r="P2020" i="1"/>
  <c r="K2020" i="1"/>
  <c r="P2019" i="1"/>
  <c r="O2019" i="1"/>
  <c r="K2019" i="1"/>
  <c r="K2017" i="1"/>
  <c r="P2015" i="1"/>
  <c r="O2015" i="1"/>
  <c r="K2013" i="1"/>
  <c r="P2011" i="1"/>
  <c r="O2011" i="1"/>
  <c r="K2009" i="1"/>
  <c r="O2006" i="1"/>
  <c r="P2006" i="1"/>
  <c r="K2006" i="1"/>
  <c r="O2002" i="1"/>
  <c r="P2002" i="1"/>
  <c r="K2002" i="1"/>
  <c r="O1998" i="1"/>
  <c r="P1998" i="1"/>
  <c r="K1998" i="1"/>
  <c r="O1994" i="1"/>
  <c r="P1994" i="1"/>
  <c r="K1994" i="1"/>
  <c r="O1992" i="1"/>
  <c r="P1992" i="1"/>
  <c r="K1992" i="1"/>
  <c r="O1990" i="1"/>
  <c r="P1990" i="1"/>
  <c r="K1990" i="1"/>
  <c r="O1988" i="1"/>
  <c r="P1988" i="1"/>
  <c r="K1988" i="1"/>
  <c r="O1986" i="1"/>
  <c r="P1986" i="1"/>
  <c r="K1986" i="1"/>
  <c r="O1984" i="1"/>
  <c r="P1984" i="1"/>
  <c r="K1984" i="1"/>
  <c r="P2005" i="1"/>
  <c r="O2005" i="1"/>
  <c r="K2005" i="1"/>
  <c r="P2001" i="1"/>
  <c r="O2001" i="1"/>
  <c r="K2001" i="1"/>
  <c r="P1997" i="1"/>
  <c r="O1997" i="1"/>
  <c r="K1997" i="1"/>
  <c r="K1993" i="1"/>
  <c r="P1991" i="1"/>
  <c r="O1991" i="1"/>
  <c r="K1989" i="1"/>
  <c r="P1987" i="1"/>
  <c r="O1987" i="1"/>
  <c r="K1985" i="1"/>
  <c r="K1983" i="1"/>
  <c r="P1982" i="1"/>
  <c r="O1982" i="1"/>
  <c r="K1982" i="1"/>
  <c r="O1980" i="1"/>
  <c r="P1980" i="1"/>
  <c r="K1980" i="1"/>
  <c r="O1978" i="1"/>
  <c r="P1978" i="1"/>
  <c r="K1978" i="1"/>
  <c r="O1976" i="1"/>
  <c r="P1976" i="1"/>
  <c r="K1976" i="1"/>
  <c r="O1974" i="1"/>
  <c r="P1974" i="1"/>
  <c r="K1974" i="1"/>
  <c r="K1981" i="1"/>
  <c r="P1979" i="1"/>
  <c r="O1979" i="1"/>
  <c r="K1977" i="1"/>
  <c r="P1975" i="1"/>
  <c r="O1975" i="1"/>
  <c r="K1973" i="1"/>
  <c r="P1959" i="1"/>
  <c r="O1959" i="1"/>
  <c r="K1957" i="1"/>
  <c r="P1955" i="1"/>
  <c r="O1955" i="1"/>
  <c r="K1953" i="1"/>
  <c r="P1951" i="1"/>
  <c r="O1951" i="1"/>
  <c r="K1949" i="1"/>
  <c r="K1948" i="1"/>
  <c r="O1948" i="1"/>
  <c r="P1948" i="1"/>
  <c r="O1944" i="1"/>
  <c r="P1944" i="1"/>
  <c r="K1944" i="1"/>
  <c r="O1940" i="1"/>
  <c r="P1940" i="1"/>
  <c r="K1940" i="1"/>
  <c r="O1936" i="1"/>
  <c r="P1936" i="1"/>
  <c r="K1936" i="1"/>
  <c r="O1932" i="1"/>
  <c r="P1932" i="1"/>
  <c r="K1932" i="1"/>
  <c r="O1928" i="1"/>
  <c r="P1928" i="1"/>
  <c r="K1928" i="1"/>
  <c r="O1924" i="1"/>
  <c r="P1924" i="1"/>
  <c r="K1924" i="1"/>
  <c r="O1920" i="1"/>
  <c r="P1920" i="1"/>
  <c r="K1920" i="1"/>
  <c r="O1918" i="1"/>
  <c r="P1918" i="1"/>
  <c r="K1918" i="1"/>
  <c r="O1916" i="1"/>
  <c r="P1916" i="1"/>
  <c r="K1916" i="1"/>
  <c r="O1914" i="1"/>
  <c r="P1914" i="1"/>
  <c r="K1914" i="1"/>
  <c r="O1912" i="1"/>
  <c r="P1912" i="1"/>
  <c r="K1912" i="1"/>
  <c r="O1910" i="1"/>
  <c r="P1910" i="1"/>
  <c r="K1910" i="1"/>
  <c r="O1908" i="1"/>
  <c r="P1908" i="1"/>
  <c r="K1908" i="1"/>
  <c r="O1906" i="1"/>
  <c r="P1906" i="1"/>
  <c r="K1906" i="1"/>
  <c r="O1904" i="1"/>
  <c r="P1904" i="1"/>
  <c r="K1904" i="1"/>
  <c r="O1902" i="1"/>
  <c r="P1902" i="1"/>
  <c r="K1902" i="1"/>
  <c r="O1900" i="1"/>
  <c r="P1900" i="1"/>
  <c r="K1900" i="1"/>
  <c r="O1898" i="1"/>
  <c r="P1898" i="1"/>
  <c r="K1898" i="1"/>
  <c r="O1896" i="1"/>
  <c r="P1896" i="1"/>
  <c r="K1896" i="1"/>
  <c r="P1945" i="1"/>
  <c r="O1945" i="1"/>
  <c r="K1945" i="1"/>
  <c r="P1941" i="1"/>
  <c r="O1941" i="1"/>
  <c r="K1941" i="1"/>
  <c r="P1937" i="1"/>
  <c r="O1937" i="1"/>
  <c r="K1937" i="1"/>
  <c r="P1933" i="1"/>
  <c r="O1933" i="1"/>
  <c r="K1933" i="1"/>
  <c r="P1929" i="1"/>
  <c r="O1929" i="1"/>
  <c r="K1929" i="1"/>
  <c r="P1925" i="1"/>
  <c r="O1925" i="1"/>
  <c r="K1925" i="1"/>
  <c r="P1921" i="1"/>
  <c r="O1921" i="1"/>
  <c r="K1921" i="1"/>
  <c r="O1894" i="1"/>
  <c r="P1894" i="1"/>
  <c r="K1894" i="1"/>
  <c r="O1890" i="1"/>
  <c r="P1890" i="1"/>
  <c r="K1890" i="1"/>
  <c r="O1886" i="1"/>
  <c r="P1886" i="1"/>
  <c r="K1886" i="1"/>
  <c r="O1882" i="1"/>
  <c r="P1882" i="1"/>
  <c r="K1882" i="1"/>
  <c r="O1878" i="1"/>
  <c r="P1878" i="1"/>
  <c r="K1878" i="1"/>
  <c r="O1874" i="1"/>
  <c r="P1874" i="1"/>
  <c r="K1874" i="1"/>
  <c r="O1870" i="1"/>
  <c r="P1870" i="1"/>
  <c r="K1870" i="1"/>
  <c r="O1866" i="1"/>
  <c r="P1866" i="1"/>
  <c r="K1866" i="1"/>
  <c r="O1862" i="1"/>
  <c r="P1862" i="1"/>
  <c r="K1862" i="1"/>
  <c r="O1858" i="1"/>
  <c r="P1858" i="1"/>
  <c r="K1858" i="1"/>
  <c r="O1854" i="1"/>
  <c r="P1854" i="1"/>
  <c r="K1854" i="1"/>
  <c r="O1850" i="1"/>
  <c r="P1850" i="1"/>
  <c r="K1850" i="1"/>
  <c r="O1846" i="1"/>
  <c r="P1846" i="1"/>
  <c r="K1846" i="1"/>
  <c r="O1844" i="1"/>
  <c r="P1844" i="1"/>
  <c r="K1844" i="1"/>
  <c r="O1842" i="1"/>
  <c r="P1842" i="1"/>
  <c r="K1842" i="1"/>
  <c r="O1840" i="1"/>
  <c r="P1840" i="1"/>
  <c r="K1840" i="1"/>
  <c r="O1838" i="1"/>
  <c r="P1838" i="1"/>
  <c r="K1838" i="1"/>
  <c r="O1836" i="1"/>
  <c r="P1836" i="1"/>
  <c r="K1836" i="1"/>
  <c r="O1834" i="1"/>
  <c r="P1834" i="1"/>
  <c r="K1834" i="1"/>
  <c r="O1832" i="1"/>
  <c r="P1832" i="1"/>
  <c r="K1832" i="1"/>
  <c r="O1830" i="1"/>
  <c r="P1830" i="1"/>
  <c r="K1830" i="1"/>
  <c r="O1828" i="1"/>
  <c r="P1828" i="1"/>
  <c r="K1828" i="1"/>
  <c r="O1826" i="1"/>
  <c r="P1826" i="1"/>
  <c r="K1826" i="1"/>
  <c r="O1824" i="1"/>
  <c r="P1824" i="1"/>
  <c r="K1824" i="1"/>
  <c r="O1822" i="1"/>
  <c r="P1822" i="1"/>
  <c r="K1822" i="1"/>
  <c r="O1820" i="1"/>
  <c r="P1820" i="1"/>
  <c r="K1820" i="1"/>
  <c r="O1818" i="1"/>
  <c r="P1818" i="1"/>
  <c r="K1818" i="1"/>
  <c r="O1816" i="1"/>
  <c r="P1816" i="1"/>
  <c r="K1816" i="1"/>
  <c r="O1814" i="1"/>
  <c r="P1814" i="1"/>
  <c r="K1814" i="1"/>
  <c r="O1812" i="1"/>
  <c r="P1812" i="1"/>
  <c r="K1812" i="1"/>
  <c r="O1810" i="1"/>
  <c r="P1810" i="1"/>
  <c r="K1810" i="1"/>
  <c r="O1808" i="1"/>
  <c r="P1808" i="1"/>
  <c r="K1808" i="1"/>
  <c r="O1806" i="1"/>
  <c r="P1806" i="1"/>
  <c r="K1806" i="1"/>
  <c r="O1804" i="1"/>
  <c r="P1804" i="1"/>
  <c r="K1804" i="1"/>
  <c r="O1802" i="1"/>
  <c r="P1802" i="1"/>
  <c r="K1802" i="1"/>
  <c r="O1800" i="1"/>
  <c r="P1800" i="1"/>
  <c r="K1800" i="1"/>
  <c r="O1798" i="1"/>
  <c r="P1798" i="1"/>
  <c r="K1798" i="1"/>
  <c r="O1796" i="1"/>
  <c r="P1796" i="1"/>
  <c r="K1796" i="1"/>
  <c r="O1794" i="1"/>
  <c r="P1794" i="1"/>
  <c r="K1794" i="1"/>
  <c r="K1919" i="1"/>
  <c r="P1917" i="1"/>
  <c r="O1917" i="1"/>
  <c r="K1915" i="1"/>
  <c r="P1913" i="1"/>
  <c r="O1913" i="1"/>
  <c r="K1911" i="1"/>
  <c r="P1909" i="1"/>
  <c r="O1909" i="1"/>
  <c r="K1907" i="1"/>
  <c r="P1905" i="1"/>
  <c r="O1905" i="1"/>
  <c r="K1903" i="1"/>
  <c r="P1901" i="1"/>
  <c r="O1901" i="1"/>
  <c r="K1899" i="1"/>
  <c r="P1897" i="1"/>
  <c r="O1897" i="1"/>
  <c r="K1895" i="1"/>
  <c r="P1893" i="1"/>
  <c r="O1893" i="1"/>
  <c r="K1893" i="1"/>
  <c r="P1889" i="1"/>
  <c r="O1889" i="1"/>
  <c r="K1889" i="1"/>
  <c r="P1885" i="1"/>
  <c r="O1885" i="1"/>
  <c r="K1885" i="1"/>
  <c r="P1881" i="1"/>
  <c r="O1881" i="1"/>
  <c r="K1881" i="1"/>
  <c r="P1877" i="1"/>
  <c r="O1877" i="1"/>
  <c r="K1877" i="1"/>
  <c r="P1873" i="1"/>
  <c r="O1873" i="1"/>
  <c r="K1873" i="1"/>
  <c r="P1869" i="1"/>
  <c r="O1869" i="1"/>
  <c r="K1869" i="1"/>
  <c r="P1865" i="1"/>
  <c r="O1865" i="1"/>
  <c r="K1865" i="1"/>
  <c r="P1861" i="1"/>
  <c r="O1861" i="1"/>
  <c r="K1861" i="1"/>
  <c r="P1857" i="1"/>
  <c r="O1857" i="1"/>
  <c r="K1857" i="1"/>
  <c r="P1853" i="1"/>
  <c r="O1853" i="1"/>
  <c r="K1853" i="1"/>
  <c r="P1849" i="1"/>
  <c r="O1849" i="1"/>
  <c r="K1849" i="1"/>
  <c r="P1845" i="1"/>
  <c r="O1845" i="1"/>
  <c r="K1843" i="1"/>
  <c r="P1841" i="1"/>
  <c r="O1841" i="1"/>
  <c r="K1839" i="1"/>
  <c r="P1837" i="1"/>
  <c r="O1837" i="1"/>
  <c r="K1835" i="1"/>
  <c r="P1833" i="1"/>
  <c r="O1833" i="1"/>
  <c r="K1831" i="1"/>
  <c r="P1829" i="1"/>
  <c r="O1829" i="1"/>
  <c r="K1827" i="1"/>
  <c r="P1825" i="1"/>
  <c r="O1825" i="1"/>
  <c r="K1823" i="1"/>
  <c r="P1821" i="1"/>
  <c r="O1821" i="1"/>
  <c r="K1819" i="1"/>
  <c r="P1817" i="1"/>
  <c r="O1817" i="1"/>
  <c r="K1815" i="1"/>
  <c r="P1813" i="1"/>
  <c r="O1813" i="1"/>
  <c r="K1811" i="1"/>
  <c r="P1809" i="1"/>
  <c r="O1809" i="1"/>
  <c r="K1807" i="1"/>
  <c r="P1805" i="1"/>
  <c r="O1805" i="1"/>
  <c r="K1803" i="1"/>
  <c r="P1801" i="1"/>
  <c r="O1801" i="1"/>
  <c r="K1799" i="1"/>
  <c r="P1797" i="1"/>
  <c r="O1797" i="1"/>
  <c r="K1795" i="1"/>
  <c r="P1793" i="1"/>
  <c r="O1793" i="1"/>
  <c r="O1791" i="1"/>
  <c r="P1791" i="1"/>
  <c r="K1791" i="1"/>
  <c r="O1789" i="1"/>
  <c r="P1789" i="1"/>
  <c r="K1789" i="1"/>
  <c r="O1787" i="1"/>
  <c r="P1787" i="1"/>
  <c r="K1787" i="1"/>
  <c r="O1785" i="1"/>
  <c r="P1785" i="1"/>
  <c r="K1785" i="1"/>
  <c r="O1783" i="1"/>
  <c r="P1783" i="1"/>
  <c r="K1783" i="1"/>
  <c r="O1781" i="1"/>
  <c r="P1781" i="1"/>
  <c r="K1781" i="1"/>
  <c r="O1779" i="1"/>
  <c r="P1779" i="1"/>
  <c r="K1779" i="1"/>
  <c r="K1777" i="1"/>
  <c r="K1775" i="1"/>
  <c r="P1773" i="1"/>
  <c r="O1773" i="1"/>
  <c r="K1771" i="1"/>
  <c r="P1769" i="1"/>
  <c r="O1769" i="1"/>
  <c r="K1767" i="1"/>
  <c r="P1765" i="1"/>
  <c r="O1765" i="1"/>
  <c r="K1763" i="1"/>
  <c r="P1761" i="1"/>
  <c r="O1761" i="1"/>
  <c r="K1759" i="1"/>
  <c r="K1758" i="1"/>
  <c r="O1758" i="1"/>
  <c r="P1758" i="1"/>
  <c r="O1756" i="1"/>
  <c r="P1756" i="1"/>
  <c r="K1756" i="1"/>
  <c r="O1754" i="1"/>
  <c r="P1754" i="1"/>
  <c r="K1754" i="1"/>
  <c r="O1752" i="1"/>
  <c r="P1752" i="1"/>
  <c r="K1752" i="1"/>
  <c r="O1750" i="1"/>
  <c r="P1750" i="1"/>
  <c r="K1750" i="1"/>
  <c r="O1748" i="1"/>
  <c r="P1748" i="1"/>
  <c r="K1748" i="1"/>
  <c r="O1746" i="1"/>
  <c r="P1746" i="1"/>
  <c r="K1746" i="1"/>
  <c r="O1744" i="1"/>
  <c r="P1744" i="1"/>
  <c r="K1744" i="1"/>
  <c r="O1742" i="1"/>
  <c r="P1742" i="1"/>
  <c r="K1742" i="1"/>
  <c r="O1740" i="1"/>
  <c r="P1740" i="1"/>
  <c r="K1740" i="1"/>
  <c r="O1738" i="1"/>
  <c r="P1738" i="1"/>
  <c r="K1738" i="1"/>
  <c r="O1736" i="1"/>
  <c r="P1736" i="1"/>
  <c r="K1736" i="1"/>
  <c r="O1734" i="1"/>
  <c r="P1734" i="1"/>
  <c r="K1734" i="1"/>
  <c r="O1732" i="1"/>
  <c r="P1732" i="1"/>
  <c r="K1732" i="1"/>
  <c r="O1730" i="1"/>
  <c r="P1730" i="1"/>
  <c r="K1730" i="1"/>
  <c r="O1728" i="1"/>
  <c r="P1728" i="1"/>
  <c r="K1728" i="1"/>
  <c r="O1726" i="1"/>
  <c r="P1726" i="1"/>
  <c r="K1726" i="1"/>
  <c r="O1724" i="1"/>
  <c r="P1724" i="1"/>
  <c r="K1724" i="1"/>
  <c r="O1722" i="1"/>
  <c r="P1722" i="1"/>
  <c r="K1722" i="1"/>
  <c r="O1720" i="1"/>
  <c r="P1720" i="1"/>
  <c r="K1720" i="1"/>
  <c r="O1718" i="1"/>
  <c r="P1718" i="1"/>
  <c r="K1718" i="1"/>
  <c r="O1716" i="1"/>
  <c r="P1716" i="1"/>
  <c r="K1716" i="1"/>
  <c r="O1714" i="1"/>
  <c r="P1714" i="1"/>
  <c r="K1714" i="1"/>
  <c r="O1712" i="1"/>
  <c r="P1712" i="1"/>
  <c r="K1712" i="1"/>
  <c r="O1710" i="1"/>
  <c r="P1710" i="1"/>
  <c r="K1710" i="1"/>
  <c r="O1708" i="1"/>
  <c r="P1708" i="1"/>
  <c r="K1708" i="1"/>
  <c r="P1706" i="1"/>
  <c r="O1706" i="1"/>
  <c r="K1704" i="1"/>
  <c r="P1702" i="1"/>
  <c r="O1702" i="1"/>
  <c r="K1700" i="1"/>
  <c r="P1698" i="1"/>
  <c r="O1698" i="1"/>
  <c r="K1696" i="1"/>
  <c r="P1694" i="1"/>
  <c r="O1694" i="1"/>
  <c r="K1692" i="1"/>
  <c r="P1690" i="1"/>
  <c r="O1690" i="1"/>
  <c r="K1688" i="1"/>
  <c r="P1686" i="1"/>
  <c r="O1686" i="1"/>
  <c r="K1684" i="1"/>
  <c r="P1682" i="1"/>
  <c r="O1682" i="1"/>
  <c r="K1680" i="1"/>
  <c r="P1678" i="1"/>
  <c r="O1678" i="1"/>
  <c r="K1676" i="1"/>
  <c r="P1674" i="1"/>
  <c r="O1674" i="1"/>
  <c r="K1672" i="1"/>
  <c r="P1670" i="1"/>
  <c r="O1670" i="1"/>
  <c r="K1668" i="1"/>
  <c r="P1666" i="1"/>
  <c r="O1666" i="1"/>
  <c r="K1664" i="1"/>
  <c r="P1662" i="1"/>
  <c r="O1662" i="1"/>
  <c r="K1660" i="1"/>
  <c r="P1658" i="1"/>
  <c r="O1658" i="1"/>
  <c r="K1656" i="1"/>
  <c r="P1654" i="1"/>
  <c r="O1654" i="1"/>
  <c r="O1650" i="1"/>
  <c r="P1650" i="1"/>
  <c r="K1650" i="1"/>
  <c r="O1646" i="1"/>
  <c r="P1646" i="1"/>
  <c r="K1646" i="1"/>
  <c r="O1642" i="1"/>
  <c r="P1642" i="1"/>
  <c r="K1642" i="1"/>
  <c r="O1638" i="1"/>
  <c r="P1638" i="1"/>
  <c r="K1638" i="1"/>
  <c r="O1634" i="1"/>
  <c r="P1634" i="1"/>
  <c r="K1634" i="1"/>
  <c r="O1630" i="1"/>
  <c r="P1630" i="1"/>
  <c r="K1630" i="1"/>
  <c r="O1626" i="1"/>
  <c r="P1626" i="1"/>
  <c r="K1626" i="1"/>
  <c r="O1622" i="1"/>
  <c r="P1622" i="1"/>
  <c r="K1622" i="1"/>
  <c r="O1618" i="1"/>
  <c r="P1618" i="1"/>
  <c r="K1618" i="1"/>
  <c r="O1614" i="1"/>
  <c r="P1614" i="1"/>
  <c r="K1614" i="1"/>
  <c r="O1610" i="1"/>
  <c r="P1610" i="1"/>
  <c r="K1610" i="1"/>
  <c r="O1606" i="1"/>
  <c r="P1606" i="1"/>
  <c r="K1606" i="1"/>
  <c r="O1602" i="1"/>
  <c r="P1602" i="1"/>
  <c r="K1602" i="1"/>
  <c r="O1598" i="1"/>
  <c r="P1598" i="1"/>
  <c r="K1598" i="1"/>
  <c r="O1594" i="1"/>
  <c r="P1594" i="1"/>
  <c r="K1594" i="1"/>
  <c r="O1590" i="1"/>
  <c r="P1590" i="1"/>
  <c r="K1590" i="1"/>
  <c r="O1586" i="1"/>
  <c r="P1586" i="1"/>
  <c r="K1586" i="1"/>
  <c r="O1582" i="1"/>
  <c r="P1582" i="1"/>
  <c r="K1582" i="1"/>
  <c r="O1578" i="1"/>
  <c r="P1578" i="1"/>
  <c r="K1578" i="1"/>
  <c r="O1574" i="1"/>
  <c r="P1574" i="1"/>
  <c r="K1574" i="1"/>
  <c r="O1570" i="1"/>
  <c r="P1570" i="1"/>
  <c r="K1570" i="1"/>
  <c r="O1566" i="1"/>
  <c r="P1566" i="1"/>
  <c r="K1566" i="1"/>
  <c r="O1562" i="1"/>
  <c r="P1562" i="1"/>
  <c r="K1562" i="1"/>
  <c r="O1558" i="1"/>
  <c r="P1558" i="1"/>
  <c r="K1558" i="1"/>
  <c r="O1554" i="1"/>
  <c r="P1554" i="1"/>
  <c r="K1554" i="1"/>
  <c r="O1550" i="1"/>
  <c r="P1550" i="1"/>
  <c r="K1550" i="1"/>
  <c r="P1651" i="1"/>
  <c r="O1651" i="1"/>
  <c r="K1651" i="1"/>
  <c r="P1647" i="1"/>
  <c r="O1647" i="1"/>
  <c r="K1647" i="1"/>
  <c r="P1643" i="1"/>
  <c r="O1643" i="1"/>
  <c r="K1643" i="1"/>
  <c r="P1639" i="1"/>
  <c r="O1639" i="1"/>
  <c r="K1639" i="1"/>
  <c r="P1635" i="1"/>
  <c r="O1635" i="1"/>
  <c r="K1635" i="1"/>
  <c r="P1631" i="1"/>
  <c r="O1631" i="1"/>
  <c r="K1631" i="1"/>
  <c r="P1627" i="1"/>
  <c r="O1627" i="1"/>
  <c r="K1627" i="1"/>
  <c r="P1623" i="1"/>
  <c r="O1623" i="1"/>
  <c r="K1623" i="1"/>
  <c r="P1619" i="1"/>
  <c r="O1619" i="1"/>
  <c r="K1619" i="1"/>
  <c r="P1615" i="1"/>
  <c r="O1615" i="1"/>
  <c r="K1615" i="1"/>
  <c r="P1611" i="1"/>
  <c r="O1611" i="1"/>
  <c r="K1611" i="1"/>
  <c r="P1607" i="1"/>
  <c r="O1607" i="1"/>
  <c r="K1607" i="1"/>
  <c r="P1603" i="1"/>
  <c r="O1603" i="1"/>
  <c r="K1603" i="1"/>
  <c r="P1599" i="1"/>
  <c r="O1599" i="1"/>
  <c r="K1599" i="1"/>
  <c r="P1595" i="1"/>
  <c r="O1595" i="1"/>
  <c r="K1595" i="1"/>
  <c r="P1591" i="1"/>
  <c r="O1591" i="1"/>
  <c r="K1591" i="1"/>
  <c r="P1587" i="1"/>
  <c r="O1587" i="1"/>
  <c r="K1587" i="1"/>
  <c r="P1583" i="1"/>
  <c r="O1583" i="1"/>
  <c r="K1583" i="1"/>
  <c r="P1579" i="1"/>
  <c r="O1579" i="1"/>
  <c r="K1579" i="1"/>
  <c r="P1575" i="1"/>
  <c r="O1575" i="1"/>
  <c r="K1575" i="1"/>
  <c r="P1571" i="1"/>
  <c r="O1571" i="1"/>
  <c r="K1571" i="1"/>
  <c r="P1567" i="1"/>
  <c r="O1567" i="1"/>
  <c r="K1567" i="1"/>
  <c r="P1563" i="1"/>
  <c r="O1563" i="1"/>
  <c r="K1563" i="1"/>
  <c r="P1559" i="1"/>
  <c r="O1559" i="1"/>
  <c r="K1559" i="1"/>
  <c r="P1555" i="1"/>
  <c r="O1555" i="1"/>
  <c r="K1555" i="1"/>
  <c r="P1551" i="1"/>
  <c r="O1551" i="1"/>
  <c r="K1551" i="1"/>
  <c r="O1438" i="1"/>
  <c r="P1438" i="1"/>
  <c r="K1438" i="1"/>
  <c r="O1434" i="1"/>
  <c r="P1434" i="1"/>
  <c r="K1434" i="1"/>
  <c r="O1430" i="1"/>
  <c r="P1430" i="1"/>
  <c r="K1430" i="1"/>
  <c r="O1426" i="1"/>
  <c r="P1426" i="1"/>
  <c r="K1426" i="1"/>
  <c r="O1422" i="1"/>
  <c r="P1422" i="1"/>
  <c r="K1422" i="1"/>
  <c r="O1418" i="1"/>
  <c r="P1418" i="1"/>
  <c r="K1418" i="1"/>
  <c r="O1414" i="1"/>
  <c r="P1414" i="1"/>
  <c r="K1414" i="1"/>
  <c r="O1410" i="1"/>
  <c r="P1410" i="1"/>
  <c r="K1410" i="1"/>
  <c r="O1406" i="1"/>
  <c r="P1406" i="1"/>
  <c r="K1406" i="1"/>
  <c r="O1402" i="1"/>
  <c r="P1402" i="1"/>
  <c r="K1402" i="1"/>
  <c r="O1398" i="1"/>
  <c r="P1398" i="1"/>
  <c r="K1398" i="1"/>
  <c r="O1394" i="1"/>
  <c r="P1394" i="1"/>
  <c r="K1394" i="1"/>
  <c r="O1390" i="1"/>
  <c r="P1390" i="1"/>
  <c r="K1390" i="1"/>
  <c r="O1386" i="1"/>
  <c r="P1386" i="1"/>
  <c r="K1386" i="1"/>
  <c r="O1382" i="1"/>
  <c r="P1382" i="1"/>
  <c r="K1382" i="1"/>
  <c r="O1378" i="1"/>
  <c r="P1378" i="1"/>
  <c r="K1378" i="1"/>
  <c r="O1374" i="1"/>
  <c r="P1374" i="1"/>
  <c r="K1374" i="1"/>
  <c r="O1370" i="1"/>
  <c r="P1370" i="1"/>
  <c r="K1370" i="1"/>
  <c r="O1366" i="1"/>
  <c r="P1366" i="1"/>
  <c r="K1366" i="1"/>
  <c r="O1362" i="1"/>
  <c r="P1362" i="1"/>
  <c r="K1362" i="1"/>
  <c r="O1358" i="1"/>
  <c r="P1358" i="1"/>
  <c r="K1358" i="1"/>
  <c r="O1354" i="1"/>
  <c r="P1354" i="1"/>
  <c r="K1354" i="1"/>
  <c r="O1350" i="1"/>
  <c r="P1350" i="1"/>
  <c r="K1350" i="1"/>
  <c r="O1346" i="1"/>
  <c r="P1346" i="1"/>
  <c r="K1346" i="1"/>
  <c r="O1342" i="1"/>
  <c r="P1342" i="1"/>
  <c r="K1342" i="1"/>
  <c r="O1338" i="1"/>
  <c r="P1338" i="1"/>
  <c r="K1338" i="1"/>
  <c r="O1334" i="1"/>
  <c r="P1334" i="1"/>
  <c r="K1334" i="1"/>
  <c r="O1330" i="1"/>
  <c r="P1330" i="1"/>
  <c r="K1330" i="1"/>
  <c r="O1326" i="1"/>
  <c r="P1326" i="1"/>
  <c r="K1326" i="1"/>
  <c r="O1322" i="1"/>
  <c r="P1322" i="1"/>
  <c r="K1322" i="1"/>
  <c r="O1318" i="1"/>
  <c r="P1318" i="1"/>
  <c r="K1318" i="1"/>
  <c r="O1314" i="1"/>
  <c r="P1314" i="1"/>
  <c r="K1314" i="1"/>
  <c r="O1310" i="1"/>
  <c r="P1310" i="1"/>
  <c r="K1310" i="1"/>
  <c r="O1306" i="1"/>
  <c r="P1306" i="1"/>
  <c r="K1306" i="1"/>
  <c r="O1302" i="1"/>
  <c r="P1302" i="1"/>
  <c r="K1302" i="1"/>
  <c r="O1298" i="1"/>
  <c r="P1298" i="1"/>
  <c r="K1298" i="1"/>
  <c r="O1294" i="1"/>
  <c r="P1294" i="1"/>
  <c r="K1294" i="1"/>
  <c r="O1290" i="1"/>
  <c r="P1290" i="1"/>
  <c r="K1290" i="1"/>
  <c r="O1286" i="1"/>
  <c r="P1286" i="1"/>
  <c r="K1286" i="1"/>
  <c r="O1282" i="1"/>
  <c r="P1282" i="1"/>
  <c r="K1282" i="1"/>
  <c r="O1278" i="1"/>
  <c r="P1278" i="1"/>
  <c r="K1278" i="1"/>
  <c r="O1274" i="1"/>
  <c r="P1274" i="1"/>
  <c r="K1274" i="1"/>
  <c r="O1270" i="1"/>
  <c r="P1270" i="1"/>
  <c r="K1270" i="1"/>
  <c r="O1266" i="1"/>
  <c r="P1266" i="1"/>
  <c r="K1266" i="1"/>
  <c r="O1262" i="1"/>
  <c r="P1262" i="1"/>
  <c r="K1262" i="1"/>
  <c r="O1258" i="1"/>
  <c r="P1258" i="1"/>
  <c r="K1258" i="1"/>
  <c r="O1254" i="1"/>
  <c r="P1254" i="1"/>
  <c r="K1254" i="1"/>
  <c r="O1250" i="1"/>
  <c r="P1250" i="1"/>
  <c r="K1250" i="1"/>
  <c r="O1246" i="1"/>
  <c r="P1246" i="1"/>
  <c r="K1246" i="1"/>
  <c r="O1242" i="1"/>
  <c r="P1242" i="1"/>
  <c r="K1242" i="1"/>
  <c r="O1238" i="1"/>
  <c r="P1238" i="1"/>
  <c r="K1238" i="1"/>
  <c r="O1234" i="1"/>
  <c r="P1234" i="1"/>
  <c r="K1234" i="1"/>
  <c r="O1230" i="1"/>
  <c r="P1230" i="1"/>
  <c r="K1230" i="1"/>
  <c r="O1226" i="1"/>
  <c r="P1226" i="1"/>
  <c r="K1226" i="1"/>
  <c r="O1222" i="1"/>
  <c r="P1222" i="1"/>
  <c r="K1222" i="1"/>
  <c r="O1218" i="1"/>
  <c r="P1218" i="1"/>
  <c r="K1218" i="1"/>
  <c r="O1214" i="1"/>
  <c r="P1214" i="1"/>
  <c r="K1214" i="1"/>
  <c r="O1212" i="1"/>
  <c r="P1212" i="1"/>
  <c r="K1212" i="1"/>
  <c r="O1210" i="1"/>
  <c r="P1210" i="1"/>
  <c r="K1210" i="1"/>
  <c r="O1208" i="1"/>
  <c r="P1208" i="1"/>
  <c r="K1208" i="1"/>
  <c r="O1206" i="1"/>
  <c r="P1206" i="1"/>
  <c r="K1206" i="1"/>
  <c r="O1204" i="1"/>
  <c r="P1204" i="1"/>
  <c r="K1204" i="1"/>
  <c r="O1202" i="1"/>
  <c r="P1202" i="1"/>
  <c r="K1202" i="1"/>
  <c r="O1200" i="1"/>
  <c r="P1200" i="1"/>
  <c r="K1200" i="1"/>
  <c r="O1198" i="1"/>
  <c r="P1198" i="1"/>
  <c r="K1198" i="1"/>
  <c r="O1196" i="1"/>
  <c r="P1196" i="1"/>
  <c r="K1196" i="1"/>
  <c r="O1194" i="1"/>
  <c r="P1194" i="1"/>
  <c r="K1194" i="1"/>
  <c r="O1192" i="1"/>
  <c r="P1192" i="1"/>
  <c r="K1192" i="1"/>
  <c r="O1190" i="1"/>
  <c r="P1190" i="1"/>
  <c r="K1190" i="1"/>
  <c r="O1188" i="1"/>
  <c r="P1188" i="1"/>
  <c r="K1188" i="1"/>
  <c r="O1186" i="1"/>
  <c r="P1186" i="1"/>
  <c r="K1186" i="1"/>
  <c r="O1184" i="1"/>
  <c r="P1184" i="1"/>
  <c r="K1184" i="1"/>
  <c r="O1182" i="1"/>
  <c r="P1182" i="1"/>
  <c r="K1182" i="1"/>
  <c r="O1180" i="1"/>
  <c r="P1180" i="1"/>
  <c r="K1180" i="1"/>
  <c r="O1178" i="1"/>
  <c r="P1178" i="1"/>
  <c r="K1178" i="1"/>
  <c r="O1176" i="1"/>
  <c r="P1176" i="1"/>
  <c r="K1176" i="1"/>
  <c r="O1174" i="1"/>
  <c r="P1174" i="1"/>
  <c r="K1174" i="1"/>
  <c r="O1172" i="1"/>
  <c r="P1172" i="1"/>
  <c r="K1172" i="1"/>
  <c r="O1170" i="1"/>
  <c r="P1170" i="1"/>
  <c r="K1170" i="1"/>
  <c r="O1168" i="1"/>
  <c r="P1168" i="1"/>
  <c r="K1168" i="1"/>
  <c r="O1166" i="1"/>
  <c r="P1166" i="1"/>
  <c r="K1166" i="1"/>
  <c r="O1164" i="1"/>
  <c r="P1164" i="1"/>
  <c r="K1164" i="1"/>
  <c r="O1162" i="1"/>
  <c r="P1162" i="1"/>
  <c r="K1162" i="1"/>
  <c r="O1160" i="1"/>
  <c r="P1160" i="1"/>
  <c r="K1160" i="1"/>
  <c r="O1158" i="1"/>
  <c r="P1158" i="1"/>
  <c r="K1158" i="1"/>
  <c r="O1156" i="1"/>
  <c r="P1156" i="1"/>
  <c r="K1156" i="1"/>
  <c r="O1154" i="1"/>
  <c r="P1154" i="1"/>
  <c r="K1154" i="1"/>
  <c r="O1152" i="1"/>
  <c r="P1152" i="1"/>
  <c r="K1152" i="1"/>
  <c r="O1150" i="1"/>
  <c r="P1150" i="1"/>
  <c r="K1150" i="1"/>
  <c r="O1148" i="1"/>
  <c r="P1148" i="1"/>
  <c r="K1148" i="1"/>
  <c r="O1146" i="1"/>
  <c r="P1146" i="1"/>
  <c r="K1146" i="1"/>
  <c r="O1144" i="1"/>
  <c r="P1144" i="1"/>
  <c r="K1144" i="1"/>
  <c r="O1142" i="1"/>
  <c r="P1142" i="1"/>
  <c r="K1142" i="1"/>
  <c r="O1140" i="1"/>
  <c r="P1140" i="1"/>
  <c r="K1140" i="1"/>
  <c r="O1138" i="1"/>
  <c r="P1138" i="1"/>
  <c r="K1138" i="1"/>
  <c r="O1136" i="1"/>
  <c r="P1136" i="1"/>
  <c r="K1136" i="1"/>
  <c r="O1134" i="1"/>
  <c r="P1134" i="1"/>
  <c r="K1134" i="1"/>
  <c r="O1132" i="1"/>
  <c r="P1132" i="1"/>
  <c r="K1132" i="1"/>
  <c r="O1130" i="1"/>
  <c r="P1130" i="1"/>
  <c r="K1130" i="1"/>
  <c r="O1128" i="1"/>
  <c r="P1128" i="1"/>
  <c r="K1128" i="1"/>
  <c r="O1126" i="1"/>
  <c r="P1126" i="1"/>
  <c r="K1126" i="1"/>
  <c r="O1124" i="1"/>
  <c r="P1124" i="1"/>
  <c r="K1124" i="1"/>
  <c r="O1122" i="1"/>
  <c r="P1122" i="1"/>
  <c r="K1122" i="1"/>
  <c r="O1120" i="1"/>
  <c r="P1120" i="1"/>
  <c r="K1120" i="1"/>
  <c r="O1118" i="1"/>
  <c r="P1118" i="1"/>
  <c r="K1118" i="1"/>
  <c r="O1116" i="1"/>
  <c r="P1116" i="1"/>
  <c r="K1116" i="1"/>
  <c r="O1114" i="1"/>
  <c r="P1114" i="1"/>
  <c r="K1114" i="1"/>
  <c r="O1112" i="1"/>
  <c r="P1112" i="1"/>
  <c r="K1112" i="1"/>
  <c r="O1110" i="1"/>
  <c r="P1110" i="1"/>
  <c r="K1110" i="1"/>
  <c r="O1108" i="1"/>
  <c r="P1108" i="1"/>
  <c r="K1108" i="1"/>
  <c r="O1106" i="1"/>
  <c r="P1106" i="1"/>
  <c r="K1106" i="1"/>
  <c r="O1104" i="1"/>
  <c r="P1104" i="1"/>
  <c r="K1104" i="1"/>
  <c r="O1102" i="1"/>
  <c r="P1102" i="1"/>
  <c r="K1102" i="1"/>
  <c r="O1100" i="1"/>
  <c r="P1100" i="1"/>
  <c r="K1100" i="1"/>
  <c r="O1098" i="1"/>
  <c r="P1098" i="1"/>
  <c r="K1098" i="1"/>
  <c r="O1096" i="1"/>
  <c r="P1096" i="1"/>
  <c r="K1096" i="1"/>
  <c r="O1094" i="1"/>
  <c r="P1094" i="1"/>
  <c r="K1094" i="1"/>
  <c r="O1092" i="1"/>
  <c r="P1092" i="1"/>
  <c r="K1092" i="1"/>
  <c r="O1090" i="1"/>
  <c r="P1090" i="1"/>
  <c r="K1090" i="1"/>
  <c r="O1088" i="1"/>
  <c r="P1088" i="1"/>
  <c r="K1088" i="1"/>
  <c r="O1086" i="1"/>
  <c r="P1086" i="1"/>
  <c r="K1086" i="1"/>
  <c r="O1084" i="1"/>
  <c r="P1084" i="1"/>
  <c r="K1084" i="1"/>
  <c r="O1082" i="1"/>
  <c r="P1082" i="1"/>
  <c r="K1082" i="1"/>
  <c r="O1080" i="1"/>
  <c r="P1080" i="1"/>
  <c r="K1080" i="1"/>
  <c r="O1078" i="1"/>
  <c r="P1078" i="1"/>
  <c r="K1078" i="1"/>
  <c r="O1076" i="1"/>
  <c r="P1076" i="1"/>
  <c r="K1076" i="1"/>
  <c r="O1074" i="1"/>
  <c r="P1074" i="1"/>
  <c r="K1074" i="1"/>
  <c r="O1072" i="1"/>
  <c r="P1072" i="1"/>
  <c r="K1072" i="1"/>
  <c r="O1070" i="1"/>
  <c r="P1070" i="1"/>
  <c r="K1070" i="1"/>
  <c r="O1068" i="1"/>
  <c r="P1068" i="1"/>
  <c r="K1068" i="1"/>
  <c r="O1066" i="1"/>
  <c r="P1066" i="1"/>
  <c r="K1066" i="1"/>
  <c r="O1064" i="1"/>
  <c r="P1064" i="1"/>
  <c r="K1064" i="1"/>
  <c r="O1062" i="1"/>
  <c r="P1062" i="1"/>
  <c r="K1062" i="1"/>
  <c r="O1060" i="1"/>
  <c r="P1060" i="1"/>
  <c r="K1060" i="1"/>
  <c r="O1058" i="1"/>
  <c r="P1058" i="1"/>
  <c r="K1058" i="1"/>
  <c r="O1056" i="1"/>
  <c r="P1056" i="1"/>
  <c r="K1056" i="1"/>
  <c r="O1054" i="1"/>
  <c r="P1054" i="1"/>
  <c r="K1054" i="1"/>
  <c r="O1052" i="1"/>
  <c r="P1052" i="1"/>
  <c r="K1052" i="1"/>
  <c r="O1050" i="1"/>
  <c r="P1050" i="1"/>
  <c r="K1050" i="1"/>
  <c r="O1048" i="1"/>
  <c r="P1048" i="1"/>
  <c r="K1048" i="1"/>
  <c r="O1046" i="1"/>
  <c r="P1046" i="1"/>
  <c r="K1046" i="1"/>
  <c r="O1044" i="1"/>
  <c r="P1044" i="1"/>
  <c r="K1044" i="1"/>
  <c r="O1042" i="1"/>
  <c r="P1042" i="1"/>
  <c r="K1042" i="1"/>
  <c r="O1040" i="1"/>
  <c r="P1040" i="1"/>
  <c r="K1040" i="1"/>
  <c r="O1038" i="1"/>
  <c r="P1038" i="1"/>
  <c r="K1038" i="1"/>
  <c r="O1036" i="1"/>
  <c r="P1036" i="1"/>
  <c r="K1036" i="1"/>
  <c r="O1034" i="1"/>
  <c r="P1034" i="1"/>
  <c r="K1034" i="1"/>
  <c r="O1032" i="1"/>
  <c r="P1032" i="1"/>
  <c r="K1032" i="1"/>
  <c r="P1545" i="1"/>
  <c r="O1545" i="1"/>
  <c r="K1543" i="1"/>
  <c r="P1541" i="1"/>
  <c r="O1541" i="1"/>
  <c r="K1539" i="1"/>
  <c r="P1537" i="1"/>
  <c r="O1537" i="1"/>
  <c r="K1535" i="1"/>
  <c r="P1533" i="1"/>
  <c r="O1533" i="1"/>
  <c r="K1531" i="1"/>
  <c r="P1529" i="1"/>
  <c r="O1529" i="1"/>
  <c r="K1527" i="1"/>
  <c r="P1525" i="1"/>
  <c r="O1525" i="1"/>
  <c r="K1523" i="1"/>
  <c r="P1521" i="1"/>
  <c r="O1521" i="1"/>
  <c r="K1519" i="1"/>
  <c r="P1517" i="1"/>
  <c r="O1517" i="1"/>
  <c r="K1515" i="1"/>
  <c r="P1513" i="1"/>
  <c r="O1513" i="1"/>
  <c r="K1511" i="1"/>
  <c r="P1509" i="1"/>
  <c r="O1509" i="1"/>
  <c r="K1507" i="1"/>
  <c r="P1505" i="1"/>
  <c r="O1505" i="1"/>
  <c r="K1503" i="1"/>
  <c r="P1501" i="1"/>
  <c r="O1501" i="1"/>
  <c r="K1499" i="1"/>
  <c r="P1497" i="1"/>
  <c r="O1497" i="1"/>
  <c r="K1495" i="1"/>
  <c r="P1493" i="1"/>
  <c r="O1493" i="1"/>
  <c r="K1491" i="1"/>
  <c r="P1489" i="1"/>
  <c r="O1489" i="1"/>
  <c r="K1487" i="1"/>
  <c r="P1485" i="1"/>
  <c r="O1485" i="1"/>
  <c r="K1483" i="1"/>
  <c r="P1481" i="1"/>
  <c r="O1481" i="1"/>
  <c r="K1479" i="1"/>
  <c r="P1477" i="1"/>
  <c r="O1477" i="1"/>
  <c r="K1475" i="1"/>
  <c r="P1473" i="1"/>
  <c r="O1473" i="1"/>
  <c r="K1471" i="1"/>
  <c r="P1469" i="1"/>
  <c r="O1469" i="1"/>
  <c r="K1467" i="1"/>
  <c r="P1465" i="1"/>
  <c r="O1465" i="1"/>
  <c r="K1463" i="1"/>
  <c r="P1461" i="1"/>
  <c r="O1461" i="1"/>
  <c r="K1459" i="1"/>
  <c r="P1457" i="1"/>
  <c r="O1457" i="1"/>
  <c r="K1455" i="1"/>
  <c r="P1453" i="1"/>
  <c r="O1453" i="1"/>
  <c r="K1451" i="1"/>
  <c r="P1449" i="1"/>
  <c r="O1449" i="1"/>
  <c r="K1447" i="1"/>
  <c r="P1445" i="1"/>
  <c r="O1445" i="1"/>
  <c r="K1443" i="1"/>
  <c r="P1441" i="1"/>
  <c r="O1441" i="1"/>
  <c r="P1437" i="1"/>
  <c r="O1437" i="1"/>
  <c r="K1437" i="1"/>
  <c r="P1433" i="1"/>
  <c r="O1433" i="1"/>
  <c r="K1433" i="1"/>
  <c r="P1429" i="1"/>
  <c r="O1429" i="1"/>
  <c r="K1429" i="1"/>
  <c r="P1425" i="1"/>
  <c r="O1425" i="1"/>
  <c r="K1425" i="1"/>
  <c r="P1421" i="1"/>
  <c r="O1421" i="1"/>
  <c r="K1421" i="1"/>
  <c r="P1417" i="1"/>
  <c r="O1417" i="1"/>
  <c r="K1417" i="1"/>
  <c r="P1413" i="1"/>
  <c r="O1413" i="1"/>
  <c r="K1413" i="1"/>
  <c r="P1409" i="1"/>
  <c r="O1409" i="1"/>
  <c r="K1409" i="1"/>
  <c r="P1405" i="1"/>
  <c r="O1405" i="1"/>
  <c r="K1405" i="1"/>
  <c r="P1401" i="1"/>
  <c r="O1401" i="1"/>
  <c r="K1401" i="1"/>
  <c r="P1397" i="1"/>
  <c r="O1397" i="1"/>
  <c r="K1397" i="1"/>
  <c r="P1393" i="1"/>
  <c r="O1393" i="1"/>
  <c r="K1393" i="1"/>
  <c r="P1389" i="1"/>
  <c r="O1389" i="1"/>
  <c r="K1389" i="1"/>
  <c r="P1385" i="1"/>
  <c r="O1385" i="1"/>
  <c r="K1385" i="1"/>
  <c r="P1381" i="1"/>
  <c r="O1381" i="1"/>
  <c r="K1381" i="1"/>
  <c r="P1377" i="1"/>
  <c r="O1377" i="1"/>
  <c r="K1377" i="1"/>
  <c r="P1373" i="1"/>
  <c r="O1373" i="1"/>
  <c r="K1373" i="1"/>
  <c r="P1369" i="1"/>
  <c r="O1369" i="1"/>
  <c r="K1369" i="1"/>
  <c r="P1365" i="1"/>
  <c r="O1365" i="1"/>
  <c r="K1365" i="1"/>
  <c r="P1361" i="1"/>
  <c r="O1361" i="1"/>
  <c r="K1361" i="1"/>
  <c r="P1357" i="1"/>
  <c r="O1357" i="1"/>
  <c r="K1357" i="1"/>
  <c r="P1353" i="1"/>
  <c r="O1353" i="1"/>
  <c r="K1353" i="1"/>
  <c r="P1349" i="1"/>
  <c r="O1349" i="1"/>
  <c r="K1349" i="1"/>
  <c r="P1345" i="1"/>
  <c r="O1345" i="1"/>
  <c r="K1345" i="1"/>
  <c r="P1341" i="1"/>
  <c r="O1341" i="1"/>
  <c r="K1341" i="1"/>
  <c r="P1337" i="1"/>
  <c r="O1337" i="1"/>
  <c r="K1337" i="1"/>
  <c r="P1333" i="1"/>
  <c r="O1333" i="1"/>
  <c r="K1333" i="1"/>
  <c r="P1329" i="1"/>
  <c r="O1329" i="1"/>
  <c r="K1329" i="1"/>
  <c r="P1325" i="1"/>
  <c r="O1325" i="1"/>
  <c r="K1325" i="1"/>
  <c r="P1321" i="1"/>
  <c r="O1321" i="1"/>
  <c r="K1321" i="1"/>
  <c r="P1317" i="1"/>
  <c r="O1317" i="1"/>
  <c r="K1317" i="1"/>
  <c r="P1313" i="1"/>
  <c r="O1313" i="1"/>
  <c r="K1313" i="1"/>
  <c r="P1309" i="1"/>
  <c r="O1309" i="1"/>
  <c r="K1309" i="1"/>
  <c r="P1305" i="1"/>
  <c r="O1305" i="1"/>
  <c r="K1305" i="1"/>
  <c r="P1301" i="1"/>
  <c r="O1301" i="1"/>
  <c r="K1301" i="1"/>
  <c r="P1297" i="1"/>
  <c r="O1297" i="1"/>
  <c r="K1297" i="1"/>
  <c r="P1293" i="1"/>
  <c r="O1293" i="1"/>
  <c r="K1293" i="1"/>
  <c r="P1289" i="1"/>
  <c r="O1289" i="1"/>
  <c r="K1289" i="1"/>
  <c r="P1285" i="1"/>
  <c r="O1285" i="1"/>
  <c r="K1285" i="1"/>
  <c r="P1281" i="1"/>
  <c r="O1281" i="1"/>
  <c r="K1281" i="1"/>
  <c r="P1277" i="1"/>
  <c r="O1277" i="1"/>
  <c r="K1277" i="1"/>
  <c r="P1273" i="1"/>
  <c r="O1273" i="1"/>
  <c r="K1273" i="1"/>
  <c r="P1269" i="1"/>
  <c r="O1269" i="1"/>
  <c r="K1269" i="1"/>
  <c r="P1265" i="1"/>
  <c r="O1265" i="1"/>
  <c r="K1265" i="1"/>
  <c r="P1261" i="1"/>
  <c r="O1261" i="1"/>
  <c r="K1261" i="1"/>
  <c r="P1257" i="1"/>
  <c r="O1257" i="1"/>
  <c r="K1257" i="1"/>
  <c r="P1253" i="1"/>
  <c r="O1253" i="1"/>
  <c r="K1253" i="1"/>
  <c r="P1249" i="1"/>
  <c r="O1249" i="1"/>
  <c r="K1249" i="1"/>
  <c r="P1245" i="1"/>
  <c r="O1245" i="1"/>
  <c r="K1245" i="1"/>
  <c r="P1241" i="1"/>
  <c r="O1241" i="1"/>
  <c r="K1241" i="1"/>
  <c r="P1237" i="1"/>
  <c r="O1237" i="1"/>
  <c r="K1237" i="1"/>
  <c r="P1233" i="1"/>
  <c r="O1233" i="1"/>
  <c r="K1233" i="1"/>
  <c r="P1229" i="1"/>
  <c r="O1229" i="1"/>
  <c r="K1229" i="1"/>
  <c r="P1225" i="1"/>
  <c r="O1225" i="1"/>
  <c r="K1225" i="1"/>
  <c r="P1221" i="1"/>
  <c r="O1221" i="1"/>
  <c r="K1221" i="1"/>
  <c r="P1217" i="1"/>
  <c r="O1217" i="1"/>
  <c r="K1217" i="1"/>
  <c r="O1027" i="1"/>
  <c r="P1027" i="1"/>
  <c r="O1023" i="1"/>
  <c r="P1023" i="1"/>
  <c r="O1019" i="1"/>
  <c r="P1019" i="1"/>
  <c r="O1015" i="1"/>
  <c r="P1015" i="1"/>
  <c r="O1011" i="1"/>
  <c r="P1011" i="1"/>
  <c r="O1007" i="1"/>
  <c r="P1007" i="1"/>
  <c r="O1003" i="1"/>
  <c r="P1003" i="1"/>
  <c r="O999" i="1"/>
  <c r="P999" i="1"/>
  <c r="O995" i="1"/>
  <c r="P995" i="1"/>
  <c r="O991" i="1"/>
  <c r="P991" i="1"/>
  <c r="O987" i="1"/>
  <c r="P987" i="1"/>
  <c r="O983" i="1"/>
  <c r="P983" i="1"/>
  <c r="O979" i="1"/>
  <c r="P979" i="1"/>
  <c r="O975" i="1"/>
  <c r="P975" i="1"/>
  <c r="O971" i="1"/>
  <c r="P971" i="1"/>
  <c r="O967" i="1"/>
  <c r="P967" i="1"/>
  <c r="O963" i="1"/>
  <c r="P963" i="1"/>
  <c r="O959" i="1"/>
  <c r="P959" i="1"/>
  <c r="O955" i="1"/>
  <c r="P955" i="1"/>
  <c r="O951" i="1"/>
  <c r="P951" i="1"/>
  <c r="O947" i="1"/>
  <c r="P947" i="1"/>
  <c r="O943" i="1"/>
  <c r="P943" i="1"/>
  <c r="O939" i="1"/>
  <c r="P939" i="1"/>
  <c r="O935" i="1"/>
  <c r="P935" i="1"/>
  <c r="O931" i="1"/>
  <c r="P931" i="1"/>
  <c r="O927" i="1"/>
  <c r="P927" i="1"/>
  <c r="O923" i="1"/>
  <c r="P923" i="1"/>
  <c r="O919" i="1"/>
  <c r="P919" i="1"/>
  <c r="O915" i="1"/>
  <c r="P915" i="1"/>
  <c r="O911" i="1"/>
  <c r="P911" i="1"/>
  <c r="O907" i="1"/>
  <c r="P907" i="1"/>
  <c r="O903" i="1"/>
  <c r="P903" i="1"/>
  <c r="O899" i="1"/>
  <c r="P899" i="1"/>
  <c r="O895" i="1"/>
  <c r="P895" i="1"/>
  <c r="O891" i="1"/>
  <c r="P891" i="1"/>
  <c r="O887" i="1"/>
  <c r="P887" i="1"/>
  <c r="O883" i="1"/>
  <c r="P883" i="1"/>
  <c r="O879" i="1"/>
  <c r="P879" i="1"/>
  <c r="O875" i="1"/>
  <c r="P875" i="1"/>
  <c r="O871" i="1"/>
  <c r="P871" i="1"/>
  <c r="O867" i="1"/>
  <c r="P867" i="1"/>
  <c r="O863" i="1"/>
  <c r="P863" i="1"/>
  <c r="O859" i="1"/>
  <c r="P859" i="1"/>
  <c r="O855" i="1"/>
  <c r="P855" i="1"/>
  <c r="O851" i="1"/>
  <c r="P851" i="1"/>
  <c r="O847" i="1"/>
  <c r="P847" i="1"/>
  <c r="O843" i="1"/>
  <c r="P843" i="1"/>
  <c r="O839" i="1"/>
  <c r="P839" i="1"/>
  <c r="O835" i="1"/>
  <c r="P835" i="1"/>
  <c r="O831" i="1"/>
  <c r="P831" i="1"/>
  <c r="O827" i="1"/>
  <c r="P827" i="1"/>
  <c r="O823" i="1"/>
  <c r="P823" i="1"/>
  <c r="O819" i="1"/>
  <c r="P819" i="1"/>
  <c r="O815" i="1"/>
  <c r="P815" i="1"/>
  <c r="O811" i="1"/>
  <c r="P811" i="1"/>
  <c r="O807" i="1"/>
  <c r="P807" i="1"/>
  <c r="O803" i="1"/>
  <c r="P803" i="1"/>
  <c r="O799" i="1"/>
  <c r="P799" i="1"/>
  <c r="O795" i="1"/>
  <c r="P795" i="1"/>
  <c r="O791" i="1"/>
  <c r="P791" i="1"/>
  <c r="O787" i="1"/>
  <c r="P787" i="1"/>
  <c r="O783" i="1"/>
  <c r="P783" i="1"/>
  <c r="O779" i="1"/>
  <c r="P779" i="1"/>
  <c r="O775" i="1"/>
  <c r="P775" i="1"/>
  <c r="O771" i="1"/>
  <c r="P771" i="1"/>
  <c r="O767" i="1"/>
  <c r="P767" i="1"/>
  <c r="O765" i="1"/>
  <c r="P765" i="1"/>
  <c r="O763" i="1"/>
  <c r="P763" i="1"/>
  <c r="O761" i="1"/>
  <c r="P761" i="1"/>
  <c r="O759" i="1"/>
  <c r="P759" i="1"/>
  <c r="O757" i="1"/>
  <c r="P757" i="1"/>
  <c r="O755" i="1"/>
  <c r="P755" i="1"/>
  <c r="O753" i="1"/>
  <c r="P753" i="1"/>
  <c r="O751" i="1"/>
  <c r="P751" i="1"/>
  <c r="O749" i="1"/>
  <c r="P749" i="1"/>
  <c r="O747" i="1"/>
  <c r="P747" i="1"/>
  <c r="O745" i="1"/>
  <c r="P745" i="1"/>
  <c r="O743" i="1"/>
  <c r="P743" i="1"/>
  <c r="O741" i="1"/>
  <c r="P741" i="1"/>
  <c r="O739" i="1"/>
  <c r="P739" i="1"/>
  <c r="O737" i="1"/>
  <c r="P737" i="1"/>
  <c r="O735" i="1"/>
  <c r="P735" i="1"/>
  <c r="O733" i="1"/>
  <c r="P733" i="1"/>
  <c r="O731" i="1"/>
  <c r="P731" i="1"/>
  <c r="O729" i="1"/>
  <c r="P729" i="1"/>
  <c r="O727" i="1"/>
  <c r="P727" i="1"/>
  <c r="O725" i="1"/>
  <c r="P725" i="1"/>
  <c r="O723" i="1"/>
  <c r="P723" i="1"/>
  <c r="O721" i="1"/>
  <c r="P721" i="1"/>
  <c r="O719" i="1"/>
  <c r="P719" i="1"/>
  <c r="O717" i="1"/>
  <c r="P717" i="1"/>
  <c r="O715" i="1"/>
  <c r="P715" i="1"/>
  <c r="O713" i="1"/>
  <c r="P713" i="1"/>
  <c r="O711" i="1"/>
  <c r="P711" i="1"/>
  <c r="O709" i="1"/>
  <c r="P709" i="1"/>
  <c r="O707" i="1"/>
  <c r="P707" i="1"/>
  <c r="O705" i="1"/>
  <c r="P705" i="1"/>
  <c r="O703" i="1"/>
  <c r="P703" i="1"/>
  <c r="O701" i="1"/>
  <c r="P701" i="1"/>
  <c r="O699" i="1"/>
  <c r="P699" i="1"/>
  <c r="O697" i="1"/>
  <c r="P697" i="1"/>
  <c r="O695" i="1"/>
  <c r="P695" i="1"/>
  <c r="O693" i="1"/>
  <c r="P693" i="1"/>
  <c r="O691" i="1"/>
  <c r="P691" i="1"/>
  <c r="O689" i="1"/>
  <c r="P689" i="1"/>
  <c r="O687" i="1"/>
  <c r="P687" i="1"/>
  <c r="O685" i="1"/>
  <c r="P685" i="1"/>
  <c r="O683" i="1"/>
  <c r="P683" i="1"/>
  <c r="O681" i="1"/>
  <c r="P681" i="1"/>
  <c r="O679" i="1"/>
  <c r="P679" i="1"/>
  <c r="O677" i="1"/>
  <c r="P677" i="1"/>
  <c r="O675" i="1"/>
  <c r="P675" i="1"/>
  <c r="O673" i="1"/>
  <c r="P673" i="1"/>
  <c r="O671" i="1"/>
  <c r="P671" i="1"/>
  <c r="O669" i="1"/>
  <c r="P669" i="1"/>
  <c r="O667" i="1"/>
  <c r="P667" i="1"/>
  <c r="O665" i="1"/>
  <c r="P665" i="1"/>
  <c r="O663" i="1"/>
  <c r="P663" i="1"/>
  <c r="O661" i="1"/>
  <c r="P661" i="1"/>
  <c r="O659" i="1"/>
  <c r="P659" i="1"/>
  <c r="O657" i="1"/>
  <c r="P657" i="1"/>
  <c r="O655" i="1"/>
  <c r="P655" i="1"/>
  <c r="O653" i="1"/>
  <c r="P653" i="1"/>
  <c r="O651" i="1"/>
  <c r="P651" i="1"/>
  <c r="O649" i="1"/>
  <c r="P649" i="1"/>
  <c r="O647" i="1"/>
  <c r="P647" i="1"/>
  <c r="O645" i="1"/>
  <c r="P645" i="1"/>
  <c r="O643" i="1"/>
  <c r="P643" i="1"/>
  <c r="O641" i="1"/>
  <c r="P641" i="1"/>
  <c r="O639" i="1"/>
  <c r="P639" i="1"/>
  <c r="O637" i="1"/>
  <c r="P637" i="1"/>
  <c r="O635" i="1"/>
  <c r="P635" i="1"/>
  <c r="O633" i="1"/>
  <c r="P633" i="1"/>
  <c r="O631" i="1"/>
  <c r="P631" i="1"/>
  <c r="O629" i="1"/>
  <c r="P629" i="1"/>
  <c r="O627" i="1"/>
  <c r="P627" i="1"/>
  <c r="O625" i="1"/>
  <c r="P625" i="1"/>
  <c r="O623" i="1"/>
  <c r="P623" i="1"/>
  <c r="O621" i="1"/>
  <c r="P621" i="1"/>
  <c r="O619" i="1"/>
  <c r="P619" i="1"/>
  <c r="O617" i="1"/>
  <c r="P617" i="1"/>
  <c r="O615" i="1"/>
  <c r="P615" i="1"/>
  <c r="O613" i="1"/>
  <c r="P613" i="1"/>
  <c r="O611" i="1"/>
  <c r="P611" i="1"/>
  <c r="O609" i="1"/>
  <c r="P609" i="1"/>
  <c r="O607" i="1"/>
  <c r="P607" i="1"/>
  <c r="O605" i="1"/>
  <c r="P605" i="1"/>
  <c r="O603" i="1"/>
  <c r="P603" i="1"/>
  <c r="O601" i="1"/>
  <c r="P601" i="1"/>
  <c r="O599" i="1"/>
  <c r="P599" i="1"/>
  <c r="O597" i="1"/>
  <c r="P597" i="1"/>
  <c r="O595" i="1"/>
  <c r="P595" i="1"/>
  <c r="O593" i="1"/>
  <c r="P593" i="1"/>
  <c r="O591" i="1"/>
  <c r="P591" i="1"/>
  <c r="O589" i="1"/>
  <c r="P589" i="1"/>
  <c r="O587" i="1"/>
  <c r="P587" i="1"/>
  <c r="O585" i="1"/>
  <c r="P585" i="1"/>
  <c r="O583" i="1"/>
  <c r="P583" i="1"/>
  <c r="O581" i="1"/>
  <c r="P581" i="1"/>
  <c r="O579" i="1"/>
  <c r="P579" i="1"/>
  <c r="O577" i="1"/>
  <c r="P577" i="1"/>
  <c r="O575" i="1"/>
  <c r="P575" i="1"/>
  <c r="O573" i="1"/>
  <c r="P573" i="1"/>
  <c r="O571" i="1"/>
  <c r="P571" i="1"/>
  <c r="O569" i="1"/>
  <c r="P569" i="1"/>
  <c r="O567" i="1"/>
  <c r="P567" i="1"/>
  <c r="O565" i="1"/>
  <c r="P565" i="1"/>
  <c r="O563" i="1"/>
  <c r="P563" i="1"/>
  <c r="O561" i="1"/>
  <c r="P561" i="1"/>
  <c r="O559" i="1"/>
  <c r="P559" i="1"/>
  <c r="O557" i="1"/>
  <c r="P557" i="1"/>
  <c r="O555" i="1"/>
  <c r="P555" i="1"/>
  <c r="O553" i="1"/>
  <c r="P553" i="1"/>
  <c r="O551" i="1"/>
  <c r="P551" i="1"/>
  <c r="O549" i="1"/>
  <c r="P549" i="1"/>
  <c r="O547" i="1"/>
  <c r="P547" i="1"/>
  <c r="O545" i="1"/>
  <c r="P545" i="1"/>
  <c r="O543" i="1"/>
  <c r="P543" i="1"/>
  <c r="O541" i="1"/>
  <c r="P541" i="1"/>
  <c r="O539" i="1"/>
  <c r="P539" i="1"/>
  <c r="O537" i="1"/>
  <c r="P537" i="1"/>
  <c r="O535" i="1"/>
  <c r="P535" i="1"/>
  <c r="O533" i="1"/>
  <c r="P533" i="1"/>
  <c r="O531" i="1"/>
  <c r="P531" i="1"/>
  <c r="O529" i="1"/>
  <c r="P529" i="1"/>
  <c r="O527" i="1"/>
  <c r="P527" i="1"/>
  <c r="O525" i="1"/>
  <c r="P525" i="1"/>
  <c r="O523" i="1"/>
  <c r="P523" i="1"/>
  <c r="O521" i="1"/>
  <c r="P521" i="1"/>
  <c r="O519" i="1"/>
  <c r="P519" i="1"/>
  <c r="O517" i="1"/>
  <c r="P517" i="1"/>
  <c r="O515" i="1"/>
  <c r="P515" i="1"/>
  <c r="O513" i="1"/>
  <c r="P513" i="1"/>
  <c r="O511" i="1"/>
  <c r="P511" i="1"/>
  <c r="O509" i="1"/>
  <c r="P509" i="1"/>
  <c r="O507" i="1"/>
  <c r="P507" i="1"/>
  <c r="O505" i="1"/>
  <c r="P505" i="1"/>
  <c r="O503" i="1"/>
  <c r="P503" i="1"/>
  <c r="O501" i="1"/>
  <c r="P501" i="1"/>
  <c r="O499" i="1"/>
  <c r="P499" i="1"/>
  <c r="O497" i="1"/>
  <c r="P497" i="1"/>
  <c r="O495" i="1"/>
  <c r="P495" i="1"/>
  <c r="O493" i="1"/>
  <c r="P493" i="1"/>
  <c r="O491" i="1"/>
  <c r="P491" i="1"/>
  <c r="O489" i="1"/>
  <c r="P489" i="1"/>
  <c r="O487" i="1"/>
  <c r="P487" i="1"/>
  <c r="O485" i="1"/>
  <c r="P485" i="1"/>
  <c r="O483" i="1"/>
  <c r="P483" i="1"/>
  <c r="O481" i="1"/>
  <c r="P481" i="1"/>
  <c r="O479" i="1"/>
  <c r="P479" i="1"/>
  <c r="O477" i="1"/>
  <c r="P477" i="1"/>
  <c r="O475" i="1"/>
  <c r="P475" i="1"/>
  <c r="O473" i="1"/>
  <c r="P473" i="1"/>
  <c r="O471" i="1"/>
  <c r="P471" i="1"/>
  <c r="O469" i="1"/>
  <c r="P469" i="1"/>
  <c r="O467" i="1"/>
  <c r="P467" i="1"/>
  <c r="O465" i="1"/>
  <c r="P465" i="1"/>
  <c r="O463" i="1"/>
  <c r="P463" i="1"/>
  <c r="O461" i="1"/>
  <c r="P461" i="1"/>
  <c r="O459" i="1"/>
  <c r="P459" i="1"/>
  <c r="O457" i="1"/>
  <c r="P457" i="1"/>
  <c r="O455" i="1"/>
  <c r="P455" i="1"/>
  <c r="O453" i="1"/>
  <c r="P453" i="1"/>
  <c r="O451" i="1"/>
  <c r="P451" i="1"/>
  <c r="O449" i="1"/>
  <c r="P449" i="1"/>
  <c r="O447" i="1"/>
  <c r="P447" i="1"/>
  <c r="O445" i="1"/>
  <c r="P445" i="1"/>
  <c r="O443" i="1"/>
  <c r="P443" i="1"/>
  <c r="O441" i="1"/>
  <c r="P441" i="1"/>
  <c r="O439" i="1"/>
  <c r="P439" i="1"/>
  <c r="O437" i="1"/>
  <c r="P437" i="1"/>
  <c r="O435" i="1"/>
  <c r="P435" i="1"/>
  <c r="O433" i="1"/>
  <c r="P433" i="1"/>
  <c r="O431" i="1"/>
  <c r="P431" i="1"/>
  <c r="O429" i="1"/>
  <c r="P429" i="1"/>
  <c r="O427" i="1"/>
  <c r="P427" i="1"/>
  <c r="O425" i="1"/>
  <c r="P425" i="1"/>
  <c r="O423" i="1"/>
  <c r="P423" i="1"/>
  <c r="O421" i="1"/>
  <c r="P421" i="1"/>
  <c r="O419" i="1"/>
  <c r="P419" i="1"/>
  <c r="O417" i="1"/>
  <c r="P417" i="1"/>
  <c r="O415" i="1"/>
  <c r="P415" i="1"/>
  <c r="O413" i="1"/>
  <c r="P413" i="1"/>
  <c r="O411" i="1"/>
  <c r="P411" i="1"/>
  <c r="O409" i="1"/>
  <c r="P409" i="1"/>
  <c r="O407" i="1"/>
  <c r="P407" i="1"/>
  <c r="O405" i="1"/>
  <c r="P405" i="1"/>
  <c r="O403" i="1"/>
  <c r="P403" i="1"/>
  <c r="O401" i="1"/>
  <c r="P401" i="1"/>
  <c r="O399" i="1"/>
  <c r="P399" i="1"/>
  <c r="O397" i="1"/>
  <c r="P397" i="1"/>
  <c r="O395" i="1"/>
  <c r="P395" i="1"/>
  <c r="O393" i="1"/>
  <c r="P393" i="1"/>
  <c r="O391" i="1"/>
  <c r="P391" i="1"/>
  <c r="O389" i="1"/>
  <c r="P389" i="1"/>
  <c r="K1213" i="1"/>
  <c r="P1211" i="1"/>
  <c r="O1211" i="1"/>
  <c r="K1209" i="1"/>
  <c r="P1207" i="1"/>
  <c r="O1207" i="1"/>
  <c r="K1205" i="1"/>
  <c r="P1203" i="1"/>
  <c r="O1203" i="1"/>
  <c r="K1201" i="1"/>
  <c r="P1199" i="1"/>
  <c r="O1199" i="1"/>
  <c r="K1197" i="1"/>
  <c r="P1195" i="1"/>
  <c r="O1195" i="1"/>
  <c r="K1193" i="1"/>
  <c r="P1191" i="1"/>
  <c r="O1191" i="1"/>
  <c r="K1189" i="1"/>
  <c r="P1187" i="1"/>
  <c r="O1187" i="1"/>
  <c r="K1185" i="1"/>
  <c r="P1183" i="1"/>
  <c r="O1183" i="1"/>
  <c r="K1181" i="1"/>
  <c r="P1179" i="1"/>
  <c r="O1179" i="1"/>
  <c r="K1177" i="1"/>
  <c r="P1175" i="1"/>
  <c r="O1175" i="1"/>
  <c r="K1173" i="1"/>
  <c r="P1171" i="1"/>
  <c r="O1171" i="1"/>
  <c r="K1169" i="1"/>
  <c r="P1167" i="1"/>
  <c r="O1167" i="1"/>
  <c r="K1165" i="1"/>
  <c r="P1163" i="1"/>
  <c r="O1163" i="1"/>
  <c r="K1161" i="1"/>
  <c r="P1159" i="1"/>
  <c r="O1159" i="1"/>
  <c r="K1157" i="1"/>
  <c r="P1155" i="1"/>
  <c r="O1155" i="1"/>
  <c r="K1153" i="1"/>
  <c r="P1151" i="1"/>
  <c r="O1151" i="1"/>
  <c r="K1149" i="1"/>
  <c r="P1147" i="1"/>
  <c r="O1147" i="1"/>
  <c r="K1145" i="1"/>
  <c r="P1143" i="1"/>
  <c r="O1143" i="1"/>
  <c r="K1141" i="1"/>
  <c r="P1139" i="1"/>
  <c r="O1139" i="1"/>
  <c r="K1137" i="1"/>
  <c r="P1135" i="1"/>
  <c r="O1135" i="1"/>
  <c r="K1133" i="1"/>
  <c r="P1131" i="1"/>
  <c r="O1131" i="1"/>
  <c r="K1129" i="1"/>
  <c r="P1127" i="1"/>
  <c r="O1127" i="1"/>
  <c r="K1125" i="1"/>
  <c r="P1123" i="1"/>
  <c r="O1123" i="1"/>
  <c r="K1121" i="1"/>
  <c r="P1119" i="1"/>
  <c r="O1119" i="1"/>
  <c r="K1117" i="1"/>
  <c r="P1115" i="1"/>
  <c r="O1115" i="1"/>
  <c r="K1113" i="1"/>
  <c r="P1111" i="1"/>
  <c r="O1111" i="1"/>
  <c r="K1109" i="1"/>
  <c r="P1107" i="1"/>
  <c r="O1107" i="1"/>
  <c r="K1105" i="1"/>
  <c r="P1103" i="1"/>
  <c r="O1103" i="1"/>
  <c r="K1101" i="1"/>
  <c r="P1099" i="1"/>
  <c r="O1099" i="1"/>
  <c r="K1097" i="1"/>
  <c r="P1095" i="1"/>
  <c r="O1095" i="1"/>
  <c r="K1093" i="1"/>
  <c r="P1091" i="1"/>
  <c r="O1091" i="1"/>
  <c r="K1089" i="1"/>
  <c r="P1087" i="1"/>
  <c r="O1087" i="1"/>
  <c r="K1085" i="1"/>
  <c r="P1083" i="1"/>
  <c r="O1083" i="1"/>
  <c r="K1081" i="1"/>
  <c r="P1079" i="1"/>
  <c r="O1079" i="1"/>
  <c r="K1077" i="1"/>
  <c r="P1075" i="1"/>
  <c r="O1075" i="1"/>
  <c r="K1073" i="1"/>
  <c r="P1071" i="1"/>
  <c r="O1071" i="1"/>
  <c r="K1069" i="1"/>
  <c r="P1067" i="1"/>
  <c r="O1067" i="1"/>
  <c r="K1065" i="1"/>
  <c r="P1063" i="1"/>
  <c r="O1063" i="1"/>
  <c r="K1061" i="1"/>
  <c r="P1059" i="1"/>
  <c r="O1059" i="1"/>
  <c r="K1057" i="1"/>
  <c r="P1055" i="1"/>
  <c r="O1055" i="1"/>
  <c r="K1053" i="1"/>
  <c r="P1051" i="1"/>
  <c r="O1051" i="1"/>
  <c r="K1049" i="1"/>
  <c r="P1047" i="1"/>
  <c r="O1047" i="1"/>
  <c r="K1045" i="1"/>
  <c r="P1043" i="1"/>
  <c r="O1043" i="1"/>
  <c r="K1041" i="1"/>
  <c r="P1039" i="1"/>
  <c r="O1039" i="1"/>
  <c r="K1037" i="1"/>
  <c r="P1035" i="1"/>
  <c r="O1035" i="1"/>
  <c r="K1033" i="1"/>
  <c r="P1031" i="1"/>
  <c r="O1031" i="1"/>
  <c r="P1028" i="1"/>
  <c r="O1028" i="1"/>
  <c r="K1028" i="1"/>
  <c r="P1024" i="1"/>
  <c r="O1024" i="1"/>
  <c r="K1024" i="1"/>
  <c r="P1020" i="1"/>
  <c r="O1020" i="1"/>
  <c r="K1020" i="1"/>
  <c r="P1016" i="1"/>
  <c r="O1016" i="1"/>
  <c r="K1016" i="1"/>
  <c r="P1012" i="1"/>
  <c r="O1012" i="1"/>
  <c r="K1012" i="1"/>
  <c r="P1008" i="1"/>
  <c r="O1008" i="1"/>
  <c r="K1008" i="1"/>
  <c r="P1004" i="1"/>
  <c r="O1004" i="1"/>
  <c r="K1004" i="1"/>
  <c r="P1000" i="1"/>
  <c r="O1000" i="1"/>
  <c r="K1000" i="1"/>
  <c r="P996" i="1"/>
  <c r="O996" i="1"/>
  <c r="K996" i="1"/>
  <c r="P992" i="1"/>
  <c r="O992" i="1"/>
  <c r="K992" i="1"/>
  <c r="P988" i="1"/>
  <c r="O988" i="1"/>
  <c r="K988" i="1"/>
  <c r="P984" i="1"/>
  <c r="O984" i="1"/>
  <c r="K984" i="1"/>
  <c r="P980" i="1"/>
  <c r="O980" i="1"/>
  <c r="K980" i="1"/>
  <c r="P976" i="1"/>
  <c r="O976" i="1"/>
  <c r="K976" i="1"/>
  <c r="P972" i="1"/>
  <c r="O972" i="1"/>
  <c r="K972" i="1"/>
  <c r="P968" i="1"/>
  <c r="O968" i="1"/>
  <c r="K968" i="1"/>
  <c r="P964" i="1"/>
  <c r="O964" i="1"/>
  <c r="K964" i="1"/>
  <c r="P960" i="1"/>
  <c r="O960" i="1"/>
  <c r="K960" i="1"/>
  <c r="P956" i="1"/>
  <c r="O956" i="1"/>
  <c r="K956" i="1"/>
  <c r="P952" i="1"/>
  <c r="O952" i="1"/>
  <c r="K952" i="1"/>
  <c r="P948" i="1"/>
  <c r="O948" i="1"/>
  <c r="K948" i="1"/>
  <c r="P944" i="1"/>
  <c r="O944" i="1"/>
  <c r="K944" i="1"/>
  <c r="P940" i="1"/>
  <c r="O940" i="1"/>
  <c r="K940" i="1"/>
  <c r="P936" i="1"/>
  <c r="O936" i="1"/>
  <c r="K936" i="1"/>
  <c r="P932" i="1"/>
  <c r="O932" i="1"/>
  <c r="K932" i="1"/>
  <c r="P928" i="1"/>
  <c r="O928" i="1"/>
  <c r="K928" i="1"/>
  <c r="P924" i="1"/>
  <c r="O924" i="1"/>
  <c r="K924" i="1"/>
  <c r="P920" i="1"/>
  <c r="O920" i="1"/>
  <c r="K920" i="1"/>
  <c r="P916" i="1"/>
  <c r="O916" i="1"/>
  <c r="K916" i="1"/>
  <c r="P912" i="1"/>
  <c r="O912" i="1"/>
  <c r="K912" i="1"/>
  <c r="P908" i="1"/>
  <c r="O908" i="1"/>
  <c r="K908" i="1"/>
  <c r="P904" i="1"/>
  <c r="O904" i="1"/>
  <c r="K904" i="1"/>
  <c r="P900" i="1"/>
  <c r="O900" i="1"/>
  <c r="K900" i="1"/>
  <c r="P896" i="1"/>
  <c r="O896" i="1"/>
  <c r="K896" i="1"/>
  <c r="P892" i="1"/>
  <c r="O892" i="1"/>
  <c r="K892" i="1"/>
  <c r="P888" i="1"/>
  <c r="O888" i="1"/>
  <c r="K888" i="1"/>
  <c r="P884" i="1"/>
  <c r="O884" i="1"/>
  <c r="K884" i="1"/>
  <c r="P880" i="1"/>
  <c r="O880" i="1"/>
  <c r="K880" i="1"/>
  <c r="P876" i="1"/>
  <c r="O876" i="1"/>
  <c r="K876" i="1"/>
  <c r="P872" i="1"/>
  <c r="O872" i="1"/>
  <c r="K872" i="1"/>
  <c r="P868" i="1"/>
  <c r="O868" i="1"/>
  <c r="K868" i="1"/>
  <c r="P864" i="1"/>
  <c r="O864" i="1"/>
  <c r="K864" i="1"/>
  <c r="P860" i="1"/>
  <c r="O860" i="1"/>
  <c r="K860" i="1"/>
  <c r="P856" i="1"/>
  <c r="O856" i="1"/>
  <c r="K856" i="1"/>
  <c r="P852" i="1"/>
  <c r="O852" i="1"/>
  <c r="K852" i="1"/>
  <c r="P848" i="1"/>
  <c r="O848" i="1"/>
  <c r="K848" i="1"/>
  <c r="P844" i="1"/>
  <c r="O844" i="1"/>
  <c r="K844" i="1"/>
  <c r="P840" i="1"/>
  <c r="O840" i="1"/>
  <c r="K840" i="1"/>
  <c r="P836" i="1"/>
  <c r="O836" i="1"/>
  <c r="K836" i="1"/>
  <c r="P832" i="1"/>
  <c r="O832" i="1"/>
  <c r="K832" i="1"/>
  <c r="P828" i="1"/>
  <c r="O828" i="1"/>
  <c r="K828" i="1"/>
  <c r="P824" i="1"/>
  <c r="O824" i="1"/>
  <c r="K824" i="1"/>
  <c r="P820" i="1"/>
  <c r="O820" i="1"/>
  <c r="K820" i="1"/>
  <c r="P816" i="1"/>
  <c r="O816" i="1"/>
  <c r="K816" i="1"/>
  <c r="P812" i="1"/>
  <c r="O812" i="1"/>
  <c r="K812" i="1"/>
  <c r="P808" i="1"/>
  <c r="O808" i="1"/>
  <c r="K808" i="1"/>
  <c r="P804" i="1"/>
  <c r="O804" i="1"/>
  <c r="K804" i="1"/>
  <c r="P800" i="1"/>
  <c r="O800" i="1"/>
  <c r="K800" i="1"/>
  <c r="P796" i="1"/>
  <c r="O796" i="1"/>
  <c r="K796" i="1"/>
  <c r="P792" i="1"/>
  <c r="O792" i="1"/>
  <c r="K792" i="1"/>
  <c r="P788" i="1"/>
  <c r="O788" i="1"/>
  <c r="K788" i="1"/>
  <c r="P784" i="1"/>
  <c r="O784" i="1"/>
  <c r="K784" i="1"/>
  <c r="P780" i="1"/>
  <c r="O780" i="1"/>
  <c r="K780" i="1"/>
  <c r="P776" i="1"/>
  <c r="O776" i="1"/>
  <c r="K776" i="1"/>
  <c r="P772" i="1"/>
  <c r="O772" i="1"/>
  <c r="K772" i="1"/>
  <c r="P768" i="1"/>
  <c r="O768" i="1"/>
  <c r="K768" i="1"/>
  <c r="O384" i="1"/>
  <c r="P384" i="1"/>
  <c r="O380" i="1"/>
  <c r="P380" i="1"/>
  <c r="O376" i="1"/>
  <c r="P376" i="1"/>
  <c r="O372" i="1"/>
  <c r="P372" i="1"/>
  <c r="O368" i="1"/>
  <c r="P368" i="1"/>
  <c r="O364" i="1"/>
  <c r="P364" i="1"/>
  <c r="O360" i="1"/>
  <c r="P360" i="1"/>
  <c r="O356" i="1"/>
  <c r="P356" i="1"/>
  <c r="O352" i="1"/>
  <c r="P352" i="1"/>
  <c r="O348" i="1"/>
  <c r="P348" i="1"/>
  <c r="O344" i="1"/>
  <c r="P344" i="1"/>
  <c r="O340" i="1"/>
  <c r="P340" i="1"/>
  <c r="O336" i="1"/>
  <c r="P336" i="1"/>
  <c r="O332" i="1"/>
  <c r="P332" i="1"/>
  <c r="O328" i="1"/>
  <c r="P328" i="1"/>
  <c r="O324" i="1"/>
  <c r="P324" i="1"/>
  <c r="O320" i="1"/>
  <c r="P320" i="1"/>
  <c r="O316" i="1"/>
  <c r="P316" i="1"/>
  <c r="O312" i="1"/>
  <c r="P312" i="1"/>
  <c r="O308" i="1"/>
  <c r="P308" i="1"/>
  <c r="O304" i="1"/>
  <c r="P304" i="1"/>
  <c r="O300" i="1"/>
  <c r="P300" i="1"/>
  <c r="O296" i="1"/>
  <c r="P296" i="1"/>
  <c r="O292" i="1"/>
  <c r="P292" i="1"/>
  <c r="O288" i="1"/>
  <c r="P288" i="1"/>
  <c r="O284" i="1"/>
  <c r="P284" i="1"/>
  <c r="O280" i="1"/>
  <c r="P280" i="1"/>
  <c r="O276" i="1"/>
  <c r="P276" i="1"/>
  <c r="O272" i="1"/>
  <c r="P272" i="1"/>
  <c r="O268" i="1"/>
  <c r="P268" i="1"/>
  <c r="O264" i="1"/>
  <c r="P264" i="1"/>
  <c r="O260" i="1"/>
  <c r="P260" i="1"/>
  <c r="O256" i="1"/>
  <c r="P256" i="1"/>
  <c r="O252" i="1"/>
  <c r="P252" i="1"/>
  <c r="O248" i="1"/>
  <c r="P248" i="1"/>
  <c r="O244" i="1"/>
  <c r="P244" i="1"/>
  <c r="O240" i="1"/>
  <c r="P240" i="1"/>
  <c r="O236" i="1"/>
  <c r="P236" i="1"/>
  <c r="O232" i="1"/>
  <c r="P232" i="1"/>
  <c r="O228" i="1"/>
  <c r="P228" i="1"/>
  <c r="O224" i="1"/>
  <c r="P224" i="1"/>
  <c r="O220" i="1"/>
  <c r="P220" i="1"/>
  <c r="O216" i="1"/>
  <c r="P216" i="1"/>
  <c r="O212" i="1"/>
  <c r="P212" i="1"/>
  <c r="O208" i="1"/>
  <c r="P208" i="1"/>
  <c r="O204" i="1"/>
  <c r="P204" i="1"/>
  <c r="O200" i="1"/>
  <c r="P200" i="1"/>
  <c r="O196" i="1"/>
  <c r="P196" i="1"/>
  <c r="O192" i="1"/>
  <c r="P192" i="1"/>
  <c r="O188" i="1"/>
  <c r="P188" i="1"/>
  <c r="O184" i="1"/>
  <c r="P184" i="1"/>
  <c r="O180" i="1"/>
  <c r="P180" i="1"/>
  <c r="O176" i="1"/>
  <c r="P176" i="1"/>
  <c r="O172" i="1"/>
  <c r="P172" i="1"/>
  <c r="O168" i="1"/>
  <c r="P168" i="1"/>
  <c r="O164" i="1"/>
  <c r="P164" i="1"/>
  <c r="O160" i="1"/>
  <c r="P160" i="1"/>
  <c r="O156" i="1"/>
  <c r="P156" i="1"/>
  <c r="O152" i="1"/>
  <c r="P152" i="1"/>
  <c r="O148" i="1"/>
  <c r="P148" i="1"/>
  <c r="O144" i="1"/>
  <c r="P144" i="1"/>
  <c r="O140" i="1"/>
  <c r="P140" i="1"/>
  <c r="O136" i="1"/>
  <c r="P136" i="1"/>
  <c r="O132" i="1"/>
  <c r="P132" i="1"/>
  <c r="O128" i="1"/>
  <c r="P128" i="1"/>
  <c r="O124" i="1"/>
  <c r="P124" i="1"/>
  <c r="O120" i="1"/>
  <c r="P120" i="1"/>
  <c r="O116" i="1"/>
  <c r="P116" i="1"/>
  <c r="O112" i="1"/>
  <c r="P112" i="1"/>
  <c r="O108" i="1"/>
  <c r="P108" i="1"/>
  <c r="O104" i="1"/>
  <c r="P104" i="1"/>
  <c r="O100" i="1"/>
  <c r="P100" i="1"/>
  <c r="O96" i="1"/>
  <c r="P96" i="1"/>
  <c r="O92" i="1"/>
  <c r="P92" i="1"/>
  <c r="O88" i="1"/>
  <c r="P88" i="1"/>
  <c r="O84" i="1"/>
  <c r="P84" i="1"/>
  <c r="O80" i="1"/>
  <c r="P80" i="1"/>
  <c r="O76" i="1"/>
  <c r="P76" i="1"/>
  <c r="O72" i="1"/>
  <c r="P72" i="1"/>
  <c r="O68" i="1"/>
  <c r="P68" i="1"/>
  <c r="O64" i="1"/>
  <c r="P64" i="1"/>
  <c r="O60" i="1"/>
  <c r="P60" i="1"/>
  <c r="O56" i="1"/>
  <c r="P56" i="1"/>
  <c r="O52" i="1"/>
  <c r="P52" i="1"/>
  <c r="O48" i="1"/>
  <c r="P48" i="1"/>
  <c r="O44" i="1"/>
  <c r="P44" i="1"/>
  <c r="O40" i="1"/>
  <c r="P40" i="1"/>
  <c r="O36" i="1"/>
  <c r="P36" i="1"/>
  <c r="O32" i="1"/>
  <c r="P32" i="1"/>
  <c r="O28" i="1"/>
  <c r="P28" i="1"/>
  <c r="O24" i="1"/>
  <c r="P24" i="1"/>
  <c r="O20" i="1"/>
  <c r="P20" i="1"/>
  <c r="O16" i="1"/>
  <c r="P16" i="1"/>
  <c r="O12" i="1"/>
  <c r="P12" i="1"/>
  <c r="K187" i="1"/>
  <c r="K185" i="1"/>
  <c r="K181" i="1"/>
  <c r="P179" i="1"/>
  <c r="O179" i="1"/>
  <c r="K179" i="1"/>
  <c r="P177" i="1"/>
  <c r="O177" i="1"/>
  <c r="P169" i="1"/>
  <c r="O169" i="1"/>
  <c r="K169" i="1"/>
  <c r="P161" i="1"/>
  <c r="O161" i="1"/>
  <c r="K157" i="1"/>
  <c r="K155" i="1"/>
  <c r="P137" i="1"/>
  <c r="O137" i="1"/>
  <c r="P135" i="1"/>
  <c r="O135" i="1"/>
  <c r="P131" i="1"/>
  <c r="O131" i="1"/>
  <c r="K129" i="1"/>
  <c r="P125" i="1"/>
  <c r="O125" i="1"/>
  <c r="K121" i="1"/>
  <c r="K119" i="1"/>
  <c r="K115" i="1"/>
  <c r="P111" i="1"/>
  <c r="O111" i="1"/>
  <c r="P107" i="1"/>
  <c r="O107" i="1"/>
  <c r="P105" i="1"/>
  <c r="O105" i="1"/>
  <c r="P101" i="1"/>
  <c r="O101" i="1"/>
  <c r="K97" i="1"/>
  <c r="P95" i="1"/>
  <c r="O95" i="1"/>
  <c r="P91" i="1"/>
  <c r="O91" i="1"/>
  <c r="K87" i="1"/>
  <c r="K81" i="1"/>
  <c r="P77" i="1"/>
  <c r="O77" i="1"/>
  <c r="P75" i="1"/>
  <c r="O75" i="1"/>
  <c r="K75" i="1"/>
  <c r="P71" i="1"/>
  <c r="O71" i="1"/>
  <c r="P69" i="1"/>
  <c r="O69" i="1"/>
  <c r="P63" i="1"/>
  <c r="O63" i="1"/>
  <c r="K63" i="1"/>
  <c r="P61" i="1"/>
  <c r="O61" i="1"/>
  <c r="K57" i="1"/>
  <c r="P55" i="1"/>
  <c r="O55" i="1"/>
  <c r="K53" i="1"/>
  <c r="K51" i="1"/>
  <c r="K49" i="1"/>
  <c r="K45" i="1"/>
  <c r="P39" i="1"/>
  <c r="O39" i="1"/>
  <c r="K35" i="1"/>
  <c r="P27" i="1"/>
  <c r="O27" i="1"/>
  <c r="K27" i="1"/>
  <c r="P23" i="1"/>
  <c r="O23" i="1"/>
  <c r="K23" i="1"/>
  <c r="K21" i="1"/>
  <c r="K17" i="1"/>
  <c r="P15" i="1"/>
  <c r="O15" i="1"/>
  <c r="K15" i="1"/>
  <c r="P13" i="1"/>
  <c r="O13" i="1"/>
  <c r="P766" i="1"/>
  <c r="O766" i="1"/>
  <c r="K764" i="1"/>
  <c r="P762" i="1"/>
  <c r="O762" i="1"/>
  <c r="K760" i="1"/>
  <c r="P758" i="1"/>
  <c r="O758" i="1"/>
  <c r="K756" i="1"/>
  <c r="P754" i="1"/>
  <c r="O754" i="1"/>
  <c r="K752" i="1"/>
  <c r="P750" i="1"/>
  <c r="O750" i="1"/>
  <c r="K748" i="1"/>
  <c r="P746" i="1"/>
  <c r="O746" i="1"/>
  <c r="K744" i="1"/>
  <c r="P742" i="1"/>
  <c r="O742" i="1"/>
  <c r="K740" i="1"/>
  <c r="P738" i="1"/>
  <c r="O738" i="1"/>
  <c r="K736" i="1"/>
  <c r="P734" i="1"/>
  <c r="O734" i="1"/>
  <c r="K732" i="1"/>
  <c r="P730" i="1"/>
  <c r="O730" i="1"/>
  <c r="K728" i="1"/>
  <c r="P726" i="1"/>
  <c r="O726" i="1"/>
  <c r="K724" i="1"/>
  <c r="P722" i="1"/>
  <c r="O722" i="1"/>
  <c r="K720" i="1"/>
  <c r="P718" i="1"/>
  <c r="O718" i="1"/>
  <c r="K716" i="1"/>
  <c r="P714" i="1"/>
  <c r="O714" i="1"/>
  <c r="K712" i="1"/>
  <c r="P710" i="1"/>
  <c r="O710" i="1"/>
  <c r="K708" i="1"/>
  <c r="P706" i="1"/>
  <c r="O706" i="1"/>
  <c r="K704" i="1"/>
  <c r="P702" i="1"/>
  <c r="O702" i="1"/>
  <c r="K700" i="1"/>
  <c r="P698" i="1"/>
  <c r="O698" i="1"/>
  <c r="K696" i="1"/>
  <c r="P694" i="1"/>
  <c r="O694" i="1"/>
  <c r="K692" i="1"/>
  <c r="P690" i="1"/>
  <c r="O690" i="1"/>
  <c r="K688" i="1"/>
  <c r="P686" i="1"/>
  <c r="O686" i="1"/>
  <c r="K684" i="1"/>
  <c r="P682" i="1"/>
  <c r="O682" i="1"/>
  <c r="K680" i="1"/>
  <c r="P678" i="1"/>
  <c r="O678" i="1"/>
  <c r="K676" i="1"/>
  <c r="P674" i="1"/>
  <c r="O674" i="1"/>
  <c r="K672" i="1"/>
  <c r="P670" i="1"/>
  <c r="O670" i="1"/>
  <c r="K668" i="1"/>
  <c r="P666" i="1"/>
  <c r="O666" i="1"/>
  <c r="K664" i="1"/>
  <c r="P662" i="1"/>
  <c r="O662" i="1"/>
  <c r="K660" i="1"/>
  <c r="P658" i="1"/>
  <c r="O658" i="1"/>
  <c r="K656" i="1"/>
  <c r="P654" i="1"/>
  <c r="O654" i="1"/>
  <c r="K652" i="1"/>
  <c r="P650" i="1"/>
  <c r="O650" i="1"/>
  <c r="K648" i="1"/>
  <c r="P646" i="1"/>
  <c r="O646" i="1"/>
  <c r="K644" i="1"/>
  <c r="P642" i="1"/>
  <c r="O642" i="1"/>
  <c r="K640" i="1"/>
  <c r="P638" i="1"/>
  <c r="O638" i="1"/>
  <c r="K636" i="1"/>
  <c r="P634" i="1"/>
  <c r="O634" i="1"/>
  <c r="K632" i="1"/>
  <c r="P630" i="1"/>
  <c r="O630" i="1"/>
  <c r="K628" i="1"/>
  <c r="P626" i="1"/>
  <c r="O626" i="1"/>
  <c r="K624" i="1"/>
  <c r="P622" i="1"/>
  <c r="O622" i="1"/>
  <c r="K620" i="1"/>
  <c r="P618" i="1"/>
  <c r="O618" i="1"/>
  <c r="K616" i="1"/>
  <c r="P614" i="1"/>
  <c r="O614" i="1"/>
  <c r="K612" i="1"/>
  <c r="P610" i="1"/>
  <c r="O610" i="1"/>
  <c r="K608" i="1"/>
  <c r="P606" i="1"/>
  <c r="O606" i="1"/>
  <c r="K604" i="1"/>
  <c r="P602" i="1"/>
  <c r="O602" i="1"/>
  <c r="K600" i="1"/>
  <c r="P598" i="1"/>
  <c r="O598" i="1"/>
  <c r="K596" i="1"/>
  <c r="P594" i="1"/>
  <c r="O594" i="1"/>
  <c r="K592" i="1"/>
  <c r="P590" i="1"/>
  <c r="O590" i="1"/>
  <c r="K588" i="1"/>
  <c r="P586" i="1"/>
  <c r="O586" i="1"/>
  <c r="K584" i="1"/>
  <c r="P582" i="1"/>
  <c r="O582" i="1"/>
  <c r="K580" i="1"/>
  <c r="P578" i="1"/>
  <c r="O578" i="1"/>
  <c r="K576" i="1"/>
  <c r="P574" i="1"/>
  <c r="O574" i="1"/>
  <c r="K572" i="1"/>
  <c r="P570" i="1"/>
  <c r="O570" i="1"/>
  <c r="K568" i="1"/>
  <c r="P566" i="1"/>
  <c r="O566" i="1"/>
  <c r="K564" i="1"/>
  <c r="P562" i="1"/>
  <c r="O562" i="1"/>
  <c r="K560" i="1"/>
  <c r="P558" i="1"/>
  <c r="O558" i="1"/>
  <c r="K556" i="1"/>
  <c r="P554" i="1"/>
  <c r="O554" i="1"/>
  <c r="K552" i="1"/>
  <c r="P550" i="1"/>
  <c r="O550" i="1"/>
  <c r="K548" i="1"/>
  <c r="P546" i="1"/>
  <c r="O546" i="1"/>
  <c r="K544" i="1"/>
  <c r="P542" i="1"/>
  <c r="O542" i="1"/>
  <c r="K540" i="1"/>
  <c r="P538" i="1"/>
  <c r="O538" i="1"/>
  <c r="K536" i="1"/>
  <c r="P534" i="1"/>
  <c r="O534" i="1"/>
  <c r="K532" i="1"/>
  <c r="P530" i="1"/>
  <c r="O530" i="1"/>
  <c r="K528" i="1"/>
  <c r="P526" i="1"/>
  <c r="O526" i="1"/>
  <c r="K524" i="1"/>
  <c r="P522" i="1"/>
  <c r="O522" i="1"/>
  <c r="K520" i="1"/>
  <c r="P518" i="1"/>
  <c r="O518" i="1"/>
  <c r="K516" i="1"/>
  <c r="P514" i="1"/>
  <c r="O514" i="1"/>
  <c r="K512" i="1"/>
  <c r="P510" i="1"/>
  <c r="O510" i="1"/>
  <c r="K508" i="1"/>
  <c r="P506" i="1"/>
  <c r="O506" i="1"/>
  <c r="K504" i="1"/>
  <c r="P502" i="1"/>
  <c r="O502" i="1"/>
  <c r="K500" i="1"/>
  <c r="P498" i="1"/>
  <c r="O498" i="1"/>
  <c r="K496" i="1"/>
  <c r="P494" i="1"/>
  <c r="O494" i="1"/>
  <c r="K492" i="1"/>
  <c r="P490" i="1"/>
  <c r="O490" i="1"/>
  <c r="K488" i="1"/>
  <c r="P486" i="1"/>
  <c r="O486" i="1"/>
  <c r="K484" i="1"/>
  <c r="P482" i="1"/>
  <c r="O482" i="1"/>
  <c r="K480" i="1"/>
  <c r="P478" i="1"/>
  <c r="O478" i="1"/>
  <c r="K476" i="1"/>
  <c r="P474" i="1"/>
  <c r="O474" i="1"/>
  <c r="K472" i="1"/>
  <c r="P470" i="1"/>
  <c r="O470" i="1"/>
  <c r="K468" i="1"/>
  <c r="P466" i="1"/>
  <c r="O466" i="1"/>
  <c r="K464" i="1"/>
  <c r="P462" i="1"/>
  <c r="O462" i="1"/>
  <c r="K460" i="1"/>
  <c r="P458" i="1"/>
  <c r="O458" i="1"/>
  <c r="K456" i="1"/>
  <c r="P454" i="1"/>
  <c r="O454" i="1"/>
  <c r="K452" i="1"/>
  <c r="P450" i="1"/>
  <c r="O450" i="1"/>
  <c r="K448" i="1"/>
  <c r="P446" i="1"/>
  <c r="O446" i="1"/>
  <c r="K444" i="1"/>
  <c r="P442" i="1"/>
  <c r="O442" i="1"/>
  <c r="K440" i="1"/>
  <c r="P438" i="1"/>
  <c r="O438" i="1"/>
  <c r="K436" i="1"/>
  <c r="P434" i="1"/>
  <c r="O434" i="1"/>
  <c r="K432" i="1"/>
  <c r="P430" i="1"/>
  <c r="O430" i="1"/>
  <c r="K428" i="1"/>
  <c r="P426" i="1"/>
  <c r="O426" i="1"/>
  <c r="K424" i="1"/>
  <c r="P422" i="1"/>
  <c r="O422" i="1"/>
  <c r="K420" i="1"/>
  <c r="P418" i="1"/>
  <c r="O418" i="1"/>
  <c r="K416" i="1"/>
  <c r="P414" i="1"/>
  <c r="O414" i="1"/>
  <c r="K412" i="1"/>
  <c r="P410" i="1"/>
  <c r="O410" i="1"/>
  <c r="K408" i="1"/>
  <c r="P406" i="1"/>
  <c r="O406" i="1"/>
  <c r="K404" i="1"/>
  <c r="P402" i="1"/>
  <c r="O402" i="1"/>
  <c r="K400" i="1"/>
  <c r="P398" i="1"/>
  <c r="O398" i="1"/>
  <c r="K396" i="1"/>
  <c r="P394" i="1"/>
  <c r="O394" i="1"/>
  <c r="K392" i="1"/>
  <c r="P390" i="1"/>
  <c r="O390" i="1"/>
  <c r="P385" i="1"/>
  <c r="O385" i="1"/>
  <c r="K385" i="1"/>
  <c r="P381" i="1"/>
  <c r="O381" i="1"/>
  <c r="K381" i="1"/>
  <c r="P377" i="1"/>
  <c r="O377" i="1"/>
  <c r="K377" i="1"/>
  <c r="P373" i="1"/>
  <c r="O373" i="1"/>
  <c r="K373" i="1"/>
  <c r="P369" i="1"/>
  <c r="O369" i="1"/>
  <c r="K369" i="1"/>
  <c r="P365" i="1"/>
  <c r="O365" i="1"/>
  <c r="K365" i="1"/>
  <c r="P361" i="1"/>
  <c r="O361" i="1"/>
  <c r="K361" i="1"/>
  <c r="P357" i="1"/>
  <c r="O357" i="1"/>
  <c r="K357" i="1"/>
  <c r="P353" i="1"/>
  <c r="O353" i="1"/>
  <c r="K353" i="1"/>
  <c r="P349" i="1"/>
  <c r="O349" i="1"/>
  <c r="K349" i="1"/>
  <c r="P345" i="1"/>
  <c r="O345" i="1"/>
  <c r="K345" i="1"/>
  <c r="P341" i="1"/>
  <c r="O341" i="1"/>
  <c r="K341" i="1"/>
  <c r="P337" i="1"/>
  <c r="O337" i="1"/>
  <c r="K337" i="1"/>
  <c r="P333" i="1"/>
  <c r="O333" i="1"/>
  <c r="K333" i="1"/>
  <c r="P329" i="1"/>
  <c r="O329" i="1"/>
  <c r="K329" i="1"/>
  <c r="P325" i="1"/>
  <c r="O325" i="1"/>
  <c r="K325" i="1"/>
  <c r="P321" i="1"/>
  <c r="O321" i="1"/>
  <c r="K321" i="1"/>
  <c r="P317" i="1"/>
  <c r="O317" i="1"/>
  <c r="K317" i="1"/>
  <c r="P313" i="1"/>
  <c r="O313" i="1"/>
  <c r="K313" i="1"/>
  <c r="P309" i="1"/>
  <c r="O309" i="1"/>
  <c r="K309" i="1"/>
  <c r="P305" i="1"/>
  <c r="O305" i="1"/>
  <c r="K305" i="1"/>
  <c r="P301" i="1"/>
  <c r="O301" i="1"/>
  <c r="K301" i="1"/>
  <c r="P297" i="1"/>
  <c r="O297" i="1"/>
  <c r="K297" i="1"/>
  <c r="P293" i="1"/>
  <c r="O293" i="1"/>
  <c r="K293" i="1"/>
  <c r="P289" i="1"/>
  <c r="O289" i="1"/>
  <c r="K289" i="1"/>
  <c r="P285" i="1"/>
  <c r="O285" i="1"/>
  <c r="K285" i="1"/>
  <c r="P281" i="1"/>
  <c r="O281" i="1"/>
  <c r="K281" i="1"/>
  <c r="P277" i="1"/>
  <c r="O277" i="1"/>
  <c r="K277" i="1"/>
  <c r="P273" i="1"/>
  <c r="O273" i="1"/>
  <c r="K273" i="1"/>
  <c r="P269" i="1"/>
  <c r="O269" i="1"/>
  <c r="K269" i="1"/>
  <c r="P265" i="1"/>
  <c r="O265" i="1"/>
  <c r="K265" i="1"/>
  <c r="P261" i="1"/>
  <c r="O261" i="1"/>
  <c r="K261" i="1"/>
  <c r="P257" i="1"/>
  <c r="O257" i="1"/>
  <c r="K257" i="1"/>
  <c r="P253" i="1"/>
  <c r="O253" i="1"/>
  <c r="K253" i="1"/>
  <c r="P249" i="1"/>
  <c r="O249" i="1"/>
  <c r="K249" i="1"/>
  <c r="P245" i="1"/>
  <c r="O245" i="1"/>
  <c r="K245" i="1"/>
  <c r="P241" i="1"/>
  <c r="O241" i="1"/>
  <c r="K241" i="1"/>
  <c r="P237" i="1"/>
  <c r="O237" i="1"/>
  <c r="K237" i="1"/>
  <c r="P233" i="1"/>
  <c r="O233" i="1"/>
  <c r="K233" i="1"/>
  <c r="P229" i="1"/>
  <c r="O229" i="1"/>
  <c r="K229" i="1"/>
  <c r="P225" i="1"/>
  <c r="O225" i="1"/>
  <c r="K225" i="1"/>
  <c r="P221" i="1"/>
  <c r="O221" i="1"/>
  <c r="K221" i="1"/>
  <c r="P217" i="1"/>
  <c r="O217" i="1"/>
  <c r="K217" i="1"/>
  <c r="P213" i="1"/>
  <c r="O213" i="1"/>
  <c r="K213" i="1"/>
  <c r="P209" i="1"/>
  <c r="O209" i="1"/>
  <c r="K209" i="1"/>
  <c r="P205" i="1"/>
  <c r="O205" i="1"/>
  <c r="K205" i="1"/>
  <c r="P201" i="1"/>
  <c r="O201" i="1"/>
  <c r="K201" i="1"/>
  <c r="P197" i="1"/>
  <c r="O197" i="1"/>
  <c r="K197" i="1"/>
  <c r="P193" i="1"/>
  <c r="O193" i="1"/>
  <c r="K193" i="1"/>
  <c r="P189" i="1"/>
  <c r="O189" i="1"/>
  <c r="K189" i="1"/>
  <c r="P187" i="1"/>
  <c r="O187" i="1"/>
  <c r="P173" i="1"/>
  <c r="O173" i="1"/>
  <c r="P171" i="1"/>
  <c r="O171" i="1"/>
  <c r="K167" i="1"/>
  <c r="K163" i="1"/>
  <c r="P149" i="1"/>
  <c r="O149" i="1"/>
  <c r="P147" i="1"/>
  <c r="O147" i="1"/>
  <c r="K145" i="1"/>
  <c r="P143" i="1"/>
  <c r="O143" i="1"/>
  <c r="K139" i="1"/>
  <c r="K133" i="1"/>
  <c r="P123" i="1"/>
  <c r="O123" i="1"/>
  <c r="P121" i="1"/>
  <c r="O121" i="1"/>
  <c r="K117" i="1"/>
  <c r="K113" i="1"/>
  <c r="P109" i="1"/>
  <c r="O109" i="1"/>
  <c r="K105" i="1"/>
  <c r="P103" i="1"/>
  <c r="O103" i="1"/>
  <c r="K101" i="1"/>
  <c r="P99" i="1"/>
  <c r="O99" i="1"/>
  <c r="K93" i="1"/>
  <c r="K89" i="1"/>
  <c r="K85" i="1"/>
  <c r="P81" i="1"/>
  <c r="O81" i="1"/>
  <c r="P79" i="1"/>
  <c r="O79" i="1"/>
  <c r="K73" i="1"/>
  <c r="P67" i="1"/>
  <c r="O67" i="1"/>
  <c r="P65" i="1"/>
  <c r="O65" i="1"/>
  <c r="K59" i="1"/>
  <c r="P51" i="1"/>
  <c r="O51" i="1"/>
  <c r="K39" i="1"/>
  <c r="K37" i="1"/>
  <c r="P31" i="1"/>
  <c r="O31" i="1"/>
  <c r="K31" i="1"/>
  <c r="P29" i="1"/>
  <c r="O29" i="1"/>
  <c r="K19" i="1"/>
  <c r="O2016" i="1"/>
  <c r="P2016" i="1"/>
  <c r="O2012" i="1"/>
  <c r="P2012" i="1"/>
  <c r="P2021" i="1"/>
  <c r="O2021" i="1"/>
  <c r="P2017" i="1"/>
  <c r="O2017" i="1"/>
  <c r="O2004" i="1"/>
  <c r="P2004" i="1"/>
  <c r="O2000" i="1"/>
  <c r="P2000" i="1"/>
  <c r="O1996" i="1"/>
  <c r="P1996" i="1"/>
  <c r="K2007" i="1"/>
  <c r="K2003" i="1"/>
  <c r="K1999" i="1"/>
  <c r="P1995" i="1"/>
  <c r="O1995" i="1"/>
  <c r="P1989" i="1"/>
  <c r="O1989" i="1"/>
  <c r="P1983" i="1"/>
  <c r="O1983" i="1"/>
  <c r="O1969" i="1"/>
  <c r="P1969" i="1"/>
  <c r="O1965" i="1"/>
  <c r="P1965" i="1"/>
  <c r="O1963" i="1"/>
  <c r="P1963" i="1"/>
  <c r="P1968" i="1"/>
  <c r="O1968" i="1"/>
  <c r="P1964" i="1"/>
  <c r="O1964" i="1"/>
  <c r="P1960" i="1"/>
  <c r="O1960" i="1"/>
  <c r="O1958" i="1"/>
  <c r="P1958" i="1"/>
  <c r="O1954" i="1"/>
  <c r="P1954" i="1"/>
  <c r="O1950" i="1"/>
  <c r="P1950" i="1"/>
  <c r="P1957" i="1"/>
  <c r="O1957" i="1"/>
  <c r="O1930" i="1"/>
  <c r="P1930" i="1"/>
  <c r="O1926" i="1"/>
  <c r="P1926" i="1"/>
  <c r="O1922" i="1"/>
  <c r="P1922" i="1"/>
  <c r="P1947" i="1"/>
  <c r="O1947" i="1"/>
  <c r="P1943" i="1"/>
  <c r="O1943" i="1"/>
  <c r="P1939" i="1"/>
  <c r="O1939" i="1"/>
  <c r="P1935" i="1"/>
  <c r="O1935" i="1"/>
  <c r="P1931" i="1"/>
  <c r="O1931" i="1"/>
  <c r="P1927" i="1"/>
  <c r="O1927" i="1"/>
  <c r="P1923" i="1"/>
  <c r="O1923" i="1"/>
  <c r="O1892" i="1"/>
  <c r="P1892" i="1"/>
  <c r="O1888" i="1"/>
  <c r="P1888" i="1"/>
  <c r="O1884" i="1"/>
  <c r="P1884" i="1"/>
  <c r="O1880" i="1"/>
  <c r="P1880" i="1"/>
  <c r="O1876" i="1"/>
  <c r="P1876" i="1"/>
  <c r="O1872" i="1"/>
  <c r="P1872" i="1"/>
  <c r="O1868" i="1"/>
  <c r="P1868" i="1"/>
  <c r="O1864" i="1"/>
  <c r="P1864" i="1"/>
  <c r="O1860" i="1"/>
  <c r="P1860" i="1"/>
  <c r="O1856" i="1"/>
  <c r="P1856" i="1"/>
  <c r="O1852" i="1"/>
  <c r="P1852" i="1"/>
  <c r="O1848" i="1"/>
  <c r="P1848" i="1"/>
  <c r="P1919" i="1"/>
  <c r="O1919" i="1"/>
  <c r="P1915" i="1"/>
  <c r="O1915" i="1"/>
  <c r="P1911" i="1"/>
  <c r="O1911" i="1"/>
  <c r="P1907" i="1"/>
  <c r="O1907" i="1"/>
  <c r="P1903" i="1"/>
  <c r="O1903" i="1"/>
  <c r="P1899" i="1"/>
  <c r="O1899" i="1"/>
  <c r="P1895" i="1"/>
  <c r="O1895" i="1"/>
  <c r="P1891" i="1"/>
  <c r="O1891" i="1"/>
  <c r="K1891" i="1"/>
  <c r="P1887" i="1"/>
  <c r="O1887" i="1"/>
  <c r="K1887" i="1"/>
  <c r="P1883" i="1"/>
  <c r="O1883" i="1"/>
  <c r="K1883" i="1"/>
  <c r="P1879" i="1"/>
  <c r="O1879" i="1"/>
  <c r="K1879" i="1"/>
  <c r="P1875" i="1"/>
  <c r="O1875" i="1"/>
  <c r="K1875" i="1"/>
  <c r="P1871" i="1"/>
  <c r="O1871" i="1"/>
  <c r="K1871" i="1"/>
  <c r="P1867" i="1"/>
  <c r="O1867" i="1"/>
  <c r="K1867" i="1"/>
  <c r="P1863" i="1"/>
  <c r="O1863" i="1"/>
  <c r="K1863" i="1"/>
  <c r="P1859" i="1"/>
  <c r="O1859" i="1"/>
  <c r="K1859" i="1"/>
  <c r="P1855" i="1"/>
  <c r="O1855" i="1"/>
  <c r="K1855" i="1"/>
  <c r="P1851" i="1"/>
  <c r="O1851" i="1"/>
  <c r="K1851" i="1"/>
  <c r="P1847" i="1"/>
  <c r="O1847" i="1"/>
  <c r="K1847" i="1"/>
  <c r="P1843" i="1"/>
  <c r="O1843" i="1"/>
  <c r="P1839" i="1"/>
  <c r="O1839" i="1"/>
  <c r="P1835" i="1"/>
  <c r="O1835" i="1"/>
  <c r="P1831" i="1"/>
  <c r="O1831" i="1"/>
  <c r="P1827" i="1"/>
  <c r="O1827" i="1"/>
  <c r="P1823" i="1"/>
  <c r="O1823" i="1"/>
  <c r="P1819" i="1"/>
  <c r="O1819" i="1"/>
  <c r="P1815" i="1"/>
  <c r="O1815" i="1"/>
  <c r="P1811" i="1"/>
  <c r="O1811" i="1"/>
  <c r="P1807" i="1"/>
  <c r="O1807" i="1"/>
  <c r="P1803" i="1"/>
  <c r="O1803" i="1"/>
  <c r="P1799" i="1"/>
  <c r="O1799" i="1"/>
  <c r="P1795" i="1"/>
  <c r="O1795" i="1"/>
  <c r="O1792" i="1"/>
  <c r="P1792" i="1"/>
  <c r="P1790" i="1"/>
  <c r="O1790" i="1"/>
  <c r="P1788" i="1"/>
  <c r="O1788" i="1"/>
  <c r="P1786" i="1"/>
  <c r="O1786" i="1"/>
  <c r="P1784" i="1"/>
  <c r="O1784" i="1"/>
  <c r="P1782" i="1"/>
  <c r="O1782" i="1"/>
  <c r="P1780" i="1"/>
  <c r="O1780" i="1"/>
  <c r="P1778" i="1"/>
  <c r="O1778" i="1"/>
  <c r="O1776" i="1"/>
  <c r="P1776" i="1"/>
  <c r="O1774" i="1"/>
  <c r="P1774" i="1"/>
  <c r="O1772" i="1"/>
  <c r="P1772" i="1"/>
  <c r="O1770" i="1"/>
  <c r="P1770" i="1"/>
  <c r="O1768" i="1"/>
  <c r="P1768" i="1"/>
  <c r="O1766" i="1"/>
  <c r="P1766" i="1"/>
  <c r="O1764" i="1"/>
  <c r="P1764" i="1"/>
  <c r="O1762" i="1"/>
  <c r="P1762" i="1"/>
  <c r="O1760" i="1"/>
  <c r="P1760" i="1"/>
  <c r="P1777" i="1"/>
  <c r="O1777" i="1"/>
  <c r="P1775" i="1"/>
  <c r="O1775" i="1"/>
  <c r="P1771" i="1"/>
  <c r="O1771" i="1"/>
  <c r="P1767" i="1"/>
  <c r="O1767" i="1"/>
  <c r="P1763" i="1"/>
  <c r="O1763" i="1"/>
  <c r="P1759" i="1"/>
  <c r="O1759" i="1"/>
  <c r="P1757" i="1"/>
  <c r="O1757" i="1"/>
  <c r="P1755" i="1"/>
  <c r="O1755" i="1"/>
  <c r="P1753" i="1"/>
  <c r="O1753" i="1"/>
  <c r="P1751" i="1"/>
  <c r="O1751" i="1"/>
  <c r="P1749" i="1"/>
  <c r="O1749" i="1"/>
  <c r="P1747" i="1"/>
  <c r="O1747" i="1"/>
  <c r="P1745" i="1"/>
  <c r="O1745" i="1"/>
  <c r="P1743" i="1"/>
  <c r="O1743" i="1"/>
  <c r="P1741" i="1"/>
  <c r="O1741" i="1"/>
  <c r="P1739" i="1"/>
  <c r="O1739" i="1"/>
  <c r="P1737" i="1"/>
  <c r="O1737" i="1"/>
  <c r="P1735" i="1"/>
  <c r="O1735" i="1"/>
  <c r="P1733" i="1"/>
  <c r="O1733" i="1"/>
  <c r="P1731" i="1"/>
  <c r="O1731" i="1"/>
  <c r="P1729" i="1"/>
  <c r="O1729" i="1"/>
  <c r="P1727" i="1"/>
  <c r="O1727" i="1"/>
  <c r="P1725" i="1"/>
  <c r="O1725" i="1"/>
  <c r="P1723" i="1"/>
  <c r="O1723" i="1"/>
  <c r="P1721" i="1"/>
  <c r="O1721" i="1"/>
  <c r="P1719" i="1"/>
  <c r="O1719" i="1"/>
  <c r="P1717" i="1"/>
  <c r="O1717" i="1"/>
  <c r="P1715" i="1"/>
  <c r="O1715" i="1"/>
  <c r="P1713" i="1"/>
  <c r="O1713" i="1"/>
  <c r="P1711" i="1"/>
  <c r="O1711" i="1"/>
  <c r="P1709" i="1"/>
  <c r="O1709" i="1"/>
  <c r="P1707" i="1"/>
  <c r="O1707" i="1"/>
  <c r="O1705" i="1"/>
  <c r="P1705" i="1"/>
  <c r="O1703" i="1"/>
  <c r="P1703" i="1"/>
  <c r="O1701" i="1"/>
  <c r="P1701" i="1"/>
  <c r="O1699" i="1"/>
  <c r="P1699" i="1"/>
  <c r="O1697" i="1"/>
  <c r="P1697" i="1"/>
  <c r="O1695" i="1"/>
  <c r="P1695" i="1"/>
  <c r="O1693" i="1"/>
  <c r="P1693" i="1"/>
  <c r="O1691" i="1"/>
  <c r="P1691" i="1"/>
  <c r="O1689" i="1"/>
  <c r="P1689" i="1"/>
  <c r="O1687" i="1"/>
  <c r="P1687" i="1"/>
  <c r="O1685" i="1"/>
  <c r="P1685" i="1"/>
  <c r="O1683" i="1"/>
  <c r="P1683" i="1"/>
  <c r="O1681" i="1"/>
  <c r="P1681" i="1"/>
  <c r="O1679" i="1"/>
  <c r="P1679" i="1"/>
  <c r="O1677" i="1"/>
  <c r="P1677" i="1"/>
  <c r="O1675" i="1"/>
  <c r="P1675" i="1"/>
  <c r="O1673" i="1"/>
  <c r="P1673" i="1"/>
  <c r="O1671" i="1"/>
  <c r="P1671" i="1"/>
  <c r="O1669" i="1"/>
  <c r="P1669" i="1"/>
  <c r="O1667" i="1"/>
  <c r="P1667" i="1"/>
  <c r="O1665" i="1"/>
  <c r="P1665" i="1"/>
  <c r="O1663" i="1"/>
  <c r="P1663" i="1"/>
  <c r="O1661" i="1"/>
  <c r="P1661" i="1"/>
  <c r="O1659" i="1"/>
  <c r="P1659" i="1"/>
  <c r="O1657" i="1"/>
  <c r="P1657" i="1"/>
  <c r="O1655" i="1"/>
  <c r="P1655" i="1"/>
  <c r="P1704" i="1"/>
  <c r="O1704" i="1"/>
  <c r="P1700" i="1"/>
  <c r="O1700" i="1"/>
  <c r="P1696" i="1"/>
  <c r="O1696" i="1"/>
  <c r="P1692" i="1"/>
  <c r="O1692" i="1"/>
  <c r="P1688" i="1"/>
  <c r="O1688" i="1"/>
  <c r="P1684" i="1"/>
  <c r="O1684" i="1"/>
  <c r="P1680" i="1"/>
  <c r="O1680" i="1"/>
  <c r="P1676" i="1"/>
  <c r="O1676" i="1"/>
  <c r="P1672" i="1"/>
  <c r="O1672" i="1"/>
  <c r="P1668" i="1"/>
  <c r="O1668" i="1"/>
  <c r="P1664" i="1"/>
  <c r="O1664" i="1"/>
  <c r="P1660" i="1"/>
  <c r="O1660" i="1"/>
  <c r="P1656" i="1"/>
  <c r="O1656" i="1"/>
  <c r="O1652" i="1"/>
  <c r="P1652" i="1"/>
  <c r="O1648" i="1"/>
  <c r="P1648" i="1"/>
  <c r="O1644" i="1"/>
  <c r="P1644" i="1"/>
  <c r="O1640" i="1"/>
  <c r="P1640" i="1"/>
  <c r="O1636" i="1"/>
  <c r="P1636" i="1"/>
  <c r="O1632" i="1"/>
  <c r="P1632" i="1"/>
  <c r="O1628" i="1"/>
  <c r="P1628" i="1"/>
  <c r="O1624" i="1"/>
  <c r="P1624" i="1"/>
  <c r="O1620" i="1"/>
  <c r="P1620" i="1"/>
  <c r="O1616" i="1"/>
  <c r="P1616" i="1"/>
  <c r="O1612" i="1"/>
  <c r="P1612" i="1"/>
  <c r="O1608" i="1"/>
  <c r="P1608" i="1"/>
  <c r="O1604" i="1"/>
  <c r="P1604" i="1"/>
  <c r="O1600" i="1"/>
  <c r="P1600" i="1"/>
  <c r="O1596" i="1"/>
  <c r="P1596" i="1"/>
  <c r="O1592" i="1"/>
  <c r="P1592" i="1"/>
  <c r="O1588" i="1"/>
  <c r="P1588" i="1"/>
  <c r="O1584" i="1"/>
  <c r="P1584" i="1"/>
  <c r="O1580" i="1"/>
  <c r="P1580" i="1"/>
  <c r="O1576" i="1"/>
  <c r="P1576" i="1"/>
  <c r="O1572" i="1"/>
  <c r="P1572" i="1"/>
  <c r="O1568" i="1"/>
  <c r="P1568" i="1"/>
  <c r="O1564" i="1"/>
  <c r="P1564" i="1"/>
  <c r="O1560" i="1"/>
  <c r="P1560" i="1"/>
  <c r="O1556" i="1"/>
  <c r="P1556" i="1"/>
  <c r="O1552" i="1"/>
  <c r="P1552" i="1"/>
  <c r="O1548" i="1"/>
  <c r="P1548" i="1"/>
  <c r="O1546" i="1"/>
  <c r="P1546" i="1"/>
  <c r="O1544" i="1"/>
  <c r="P1544" i="1"/>
  <c r="O1542" i="1"/>
  <c r="P1542" i="1"/>
  <c r="O1540" i="1"/>
  <c r="P1540" i="1"/>
  <c r="O1538" i="1"/>
  <c r="P1538" i="1"/>
  <c r="O1536" i="1"/>
  <c r="P1536" i="1"/>
  <c r="O1534" i="1"/>
  <c r="P1534" i="1"/>
  <c r="O1532" i="1"/>
  <c r="P1532" i="1"/>
  <c r="O1530" i="1"/>
  <c r="P1530" i="1"/>
  <c r="O1528" i="1"/>
  <c r="P1528" i="1"/>
  <c r="O1526" i="1"/>
  <c r="P1526" i="1"/>
  <c r="O1524" i="1"/>
  <c r="P1524" i="1"/>
  <c r="O1522" i="1"/>
  <c r="P1522" i="1"/>
  <c r="O1520" i="1"/>
  <c r="P1520" i="1"/>
  <c r="O1518" i="1"/>
  <c r="P1518" i="1"/>
  <c r="O1516" i="1"/>
  <c r="P1516" i="1"/>
  <c r="O1514" i="1"/>
  <c r="P1514" i="1"/>
  <c r="O1512" i="1"/>
  <c r="P1512" i="1"/>
  <c r="O1510" i="1"/>
  <c r="P1510" i="1"/>
  <c r="O1508" i="1"/>
  <c r="P1508" i="1"/>
  <c r="O1506" i="1"/>
  <c r="P1506" i="1"/>
  <c r="O1504" i="1"/>
  <c r="P1504" i="1"/>
  <c r="O1502" i="1"/>
  <c r="P1502" i="1"/>
  <c r="O1500" i="1"/>
  <c r="P1500" i="1"/>
  <c r="O1498" i="1"/>
  <c r="P1498" i="1"/>
  <c r="O1496" i="1"/>
  <c r="P1496" i="1"/>
  <c r="O1494" i="1"/>
  <c r="P1494" i="1"/>
  <c r="O1492" i="1"/>
  <c r="P1492" i="1"/>
  <c r="O1490" i="1"/>
  <c r="P1490" i="1"/>
  <c r="O1488" i="1"/>
  <c r="P1488" i="1"/>
  <c r="O1486" i="1"/>
  <c r="P1486" i="1"/>
  <c r="O1484" i="1"/>
  <c r="P1484" i="1"/>
  <c r="O1482" i="1"/>
  <c r="P1482" i="1"/>
  <c r="O1480" i="1"/>
  <c r="P1480" i="1"/>
  <c r="O1478" i="1"/>
  <c r="P1478" i="1"/>
  <c r="O1476" i="1"/>
  <c r="P1476" i="1"/>
  <c r="O1474" i="1"/>
  <c r="P1474" i="1"/>
  <c r="O1472" i="1"/>
  <c r="P1472" i="1"/>
  <c r="O1470" i="1"/>
  <c r="P1470" i="1"/>
  <c r="O1468" i="1"/>
  <c r="P1468" i="1"/>
  <c r="O1466" i="1"/>
  <c r="P1466" i="1"/>
  <c r="O1464" i="1"/>
  <c r="P1464" i="1"/>
  <c r="O1462" i="1"/>
  <c r="P1462" i="1"/>
  <c r="O1460" i="1"/>
  <c r="P1460" i="1"/>
  <c r="O1458" i="1"/>
  <c r="P1458" i="1"/>
  <c r="O1456" i="1"/>
  <c r="P1456" i="1"/>
  <c r="O1454" i="1"/>
  <c r="P1454" i="1"/>
  <c r="O1452" i="1"/>
  <c r="P1452" i="1"/>
  <c r="O1450" i="1"/>
  <c r="P1450" i="1"/>
  <c r="O1448" i="1"/>
  <c r="P1448" i="1"/>
  <c r="O1446" i="1"/>
  <c r="P1446" i="1"/>
  <c r="O1444" i="1"/>
  <c r="P1444" i="1"/>
  <c r="O1442" i="1"/>
  <c r="P1442" i="1"/>
  <c r="K1653" i="1"/>
  <c r="O1653" i="1"/>
  <c r="P1653" i="1"/>
  <c r="P1649" i="1"/>
  <c r="O1649" i="1"/>
  <c r="K1649" i="1"/>
  <c r="P1645" i="1"/>
  <c r="O1645" i="1"/>
  <c r="K1645" i="1"/>
  <c r="P1641" i="1"/>
  <c r="O1641" i="1"/>
  <c r="K1641" i="1"/>
  <c r="P1637" i="1"/>
  <c r="O1637" i="1"/>
  <c r="K1637" i="1"/>
  <c r="P1633" i="1"/>
  <c r="O1633" i="1"/>
  <c r="K1633" i="1"/>
  <c r="P1629" i="1"/>
  <c r="O1629" i="1"/>
  <c r="K1629" i="1"/>
  <c r="P1625" i="1"/>
  <c r="O1625" i="1"/>
  <c r="K1625" i="1"/>
  <c r="P1621" i="1"/>
  <c r="O1621" i="1"/>
  <c r="K1621" i="1"/>
  <c r="P1617" i="1"/>
  <c r="O1617" i="1"/>
  <c r="K1617" i="1"/>
  <c r="P1613" i="1"/>
  <c r="O1613" i="1"/>
  <c r="K1613" i="1"/>
  <c r="P1609" i="1"/>
  <c r="O1609" i="1"/>
  <c r="K1609" i="1"/>
  <c r="P1605" i="1"/>
  <c r="O1605" i="1"/>
  <c r="K1605" i="1"/>
  <c r="P1601" i="1"/>
  <c r="O1601" i="1"/>
  <c r="K1601" i="1"/>
  <c r="P1597" i="1"/>
  <c r="O1597" i="1"/>
  <c r="K1597" i="1"/>
  <c r="P1593" i="1"/>
  <c r="O1593" i="1"/>
  <c r="K1593" i="1"/>
  <c r="P1589" i="1"/>
  <c r="O1589" i="1"/>
  <c r="K1589" i="1"/>
  <c r="P1585" i="1"/>
  <c r="O1585" i="1"/>
  <c r="K1585" i="1"/>
  <c r="P1581" i="1"/>
  <c r="O1581" i="1"/>
  <c r="K1581" i="1"/>
  <c r="P1577" i="1"/>
  <c r="O1577" i="1"/>
  <c r="K1577" i="1"/>
  <c r="P1573" i="1"/>
  <c r="O1573" i="1"/>
  <c r="K1573" i="1"/>
  <c r="P1569" i="1"/>
  <c r="O1569" i="1"/>
  <c r="K1569" i="1"/>
  <c r="P1565" i="1"/>
  <c r="O1565" i="1"/>
  <c r="K1565" i="1"/>
  <c r="P1561" i="1"/>
  <c r="O1561" i="1"/>
  <c r="K1561" i="1"/>
  <c r="P1557" i="1"/>
  <c r="O1557" i="1"/>
  <c r="K1557" i="1"/>
  <c r="P1553" i="1"/>
  <c r="O1553" i="1"/>
  <c r="P1549" i="1"/>
  <c r="O1549" i="1"/>
  <c r="O1440" i="1"/>
  <c r="P1440" i="1"/>
  <c r="O1436" i="1"/>
  <c r="P1436" i="1"/>
  <c r="O1432" i="1"/>
  <c r="P1432" i="1"/>
  <c r="O1428" i="1"/>
  <c r="P1428" i="1"/>
  <c r="O1424" i="1"/>
  <c r="P1424" i="1"/>
  <c r="O1420" i="1"/>
  <c r="P1420" i="1"/>
  <c r="O1416" i="1"/>
  <c r="P1416" i="1"/>
  <c r="O1412" i="1"/>
  <c r="P1412" i="1"/>
  <c r="O1408" i="1"/>
  <c r="P1408" i="1"/>
  <c r="O1404" i="1"/>
  <c r="P1404" i="1"/>
  <c r="O1400" i="1"/>
  <c r="P1400" i="1"/>
  <c r="O1396" i="1"/>
  <c r="P1396" i="1"/>
  <c r="O1392" i="1"/>
  <c r="P1392" i="1"/>
  <c r="O1388" i="1"/>
  <c r="P1388" i="1"/>
  <c r="O1384" i="1"/>
  <c r="P1384" i="1"/>
  <c r="O1380" i="1"/>
  <c r="P1380" i="1"/>
  <c r="O1376" i="1"/>
  <c r="P1376" i="1"/>
  <c r="O1372" i="1"/>
  <c r="P1372" i="1"/>
  <c r="O1368" i="1"/>
  <c r="P1368" i="1"/>
  <c r="O1364" i="1"/>
  <c r="P1364" i="1"/>
  <c r="O1360" i="1"/>
  <c r="P1360" i="1"/>
  <c r="O1356" i="1"/>
  <c r="P1356" i="1"/>
  <c r="O1352" i="1"/>
  <c r="P1352" i="1"/>
  <c r="O1348" i="1"/>
  <c r="P1348" i="1"/>
  <c r="O1344" i="1"/>
  <c r="P1344" i="1"/>
  <c r="O1340" i="1"/>
  <c r="P1340" i="1"/>
  <c r="O1336" i="1"/>
  <c r="P1336" i="1"/>
  <c r="O1332" i="1"/>
  <c r="P1332" i="1"/>
  <c r="O1328" i="1"/>
  <c r="P1328" i="1"/>
  <c r="O1324" i="1"/>
  <c r="P1324" i="1"/>
  <c r="O1320" i="1"/>
  <c r="P1320" i="1"/>
  <c r="O1316" i="1"/>
  <c r="P1316" i="1"/>
  <c r="O1312" i="1"/>
  <c r="P1312" i="1"/>
  <c r="O1308" i="1"/>
  <c r="P1308" i="1"/>
  <c r="O1304" i="1"/>
  <c r="P1304" i="1"/>
  <c r="O1300" i="1"/>
  <c r="P1300" i="1"/>
  <c r="O1296" i="1"/>
  <c r="P1296" i="1"/>
  <c r="O1292" i="1"/>
  <c r="P1292" i="1"/>
  <c r="O1288" i="1"/>
  <c r="P1288" i="1"/>
  <c r="O1284" i="1"/>
  <c r="P1284" i="1"/>
  <c r="O1280" i="1"/>
  <c r="P1280" i="1"/>
  <c r="O1276" i="1"/>
  <c r="P1276" i="1"/>
  <c r="O1272" i="1"/>
  <c r="P1272" i="1"/>
  <c r="O1268" i="1"/>
  <c r="P1268" i="1"/>
  <c r="O1264" i="1"/>
  <c r="P1264" i="1"/>
  <c r="O1260" i="1"/>
  <c r="P1260" i="1"/>
  <c r="O1256" i="1"/>
  <c r="P1256" i="1"/>
  <c r="O1252" i="1"/>
  <c r="P1252" i="1"/>
  <c r="O1248" i="1"/>
  <c r="P1248" i="1"/>
  <c r="O1244" i="1"/>
  <c r="P1244" i="1"/>
  <c r="O1240" i="1"/>
  <c r="P1240" i="1"/>
  <c r="O1236" i="1"/>
  <c r="P1236" i="1"/>
  <c r="O1232" i="1"/>
  <c r="P1232" i="1"/>
  <c r="O1228" i="1"/>
  <c r="P1228" i="1"/>
  <c r="O1224" i="1"/>
  <c r="P1224" i="1"/>
  <c r="O1220" i="1"/>
  <c r="P1220" i="1"/>
  <c r="O1216" i="1"/>
  <c r="P1216" i="1"/>
  <c r="P1547" i="1"/>
  <c r="O1547" i="1"/>
  <c r="K1545" i="1"/>
  <c r="P1543" i="1"/>
  <c r="O1543" i="1"/>
  <c r="K1541" i="1"/>
  <c r="P1539" i="1"/>
  <c r="O1539" i="1"/>
  <c r="K1537" i="1"/>
  <c r="P1535" i="1"/>
  <c r="O1535" i="1"/>
  <c r="K1533" i="1"/>
  <c r="P1531" i="1"/>
  <c r="O1531" i="1"/>
  <c r="K1529" i="1"/>
  <c r="P1527" i="1"/>
  <c r="O1527" i="1"/>
  <c r="K1525" i="1"/>
  <c r="P1523" i="1"/>
  <c r="O1523" i="1"/>
  <c r="K1521" i="1"/>
  <c r="P1519" i="1"/>
  <c r="O1519" i="1"/>
  <c r="K1517" i="1"/>
  <c r="P1515" i="1"/>
  <c r="O1515" i="1"/>
  <c r="K1513" i="1"/>
  <c r="P1511" i="1"/>
  <c r="O1511" i="1"/>
  <c r="K1509" i="1"/>
  <c r="P1507" i="1"/>
  <c r="O1507" i="1"/>
  <c r="K1505" i="1"/>
  <c r="P1503" i="1"/>
  <c r="O1503" i="1"/>
  <c r="K1501" i="1"/>
  <c r="P1499" i="1"/>
  <c r="O1499" i="1"/>
  <c r="K1497" i="1"/>
  <c r="P1495" i="1"/>
  <c r="O1495" i="1"/>
  <c r="K1493" i="1"/>
  <c r="P1491" i="1"/>
  <c r="O1491" i="1"/>
  <c r="K1489" i="1"/>
  <c r="P1487" i="1"/>
  <c r="O1487" i="1"/>
  <c r="K1485" i="1"/>
  <c r="P1483" i="1"/>
  <c r="O1483" i="1"/>
  <c r="K1481" i="1"/>
  <c r="P1479" i="1"/>
  <c r="O1479" i="1"/>
  <c r="K1477" i="1"/>
  <c r="P1475" i="1"/>
  <c r="O1475" i="1"/>
  <c r="K1473" i="1"/>
  <c r="P1471" i="1"/>
  <c r="O1471" i="1"/>
  <c r="K1469" i="1"/>
  <c r="P1467" i="1"/>
  <c r="O1467" i="1"/>
  <c r="K1465" i="1"/>
  <c r="P1463" i="1"/>
  <c r="O1463" i="1"/>
  <c r="K1461" i="1"/>
  <c r="P1459" i="1"/>
  <c r="O1459" i="1"/>
  <c r="K1457" i="1"/>
  <c r="P1455" i="1"/>
  <c r="O1455" i="1"/>
  <c r="K1453" i="1"/>
  <c r="P1451" i="1"/>
  <c r="O1451" i="1"/>
  <c r="K1449" i="1"/>
  <c r="P1447" i="1"/>
  <c r="O1447" i="1"/>
  <c r="K1445" i="1"/>
  <c r="P1443" i="1"/>
  <c r="O1443" i="1"/>
  <c r="K1441" i="1"/>
  <c r="P1439" i="1"/>
  <c r="O1439" i="1"/>
  <c r="K1439" i="1"/>
  <c r="P1435" i="1"/>
  <c r="O1435" i="1"/>
  <c r="K1435" i="1"/>
  <c r="P1431" i="1"/>
  <c r="O1431" i="1"/>
  <c r="K1431" i="1"/>
  <c r="P1427" i="1"/>
  <c r="O1427" i="1"/>
  <c r="K1427" i="1"/>
  <c r="P1423" i="1"/>
  <c r="O1423" i="1"/>
  <c r="K1423" i="1"/>
  <c r="P1419" i="1"/>
  <c r="O1419" i="1"/>
  <c r="K1419" i="1"/>
  <c r="P1415" i="1"/>
  <c r="O1415" i="1"/>
  <c r="K1415" i="1"/>
  <c r="P1411" i="1"/>
  <c r="O1411" i="1"/>
  <c r="K1411" i="1"/>
  <c r="P1407" i="1"/>
  <c r="O1407" i="1"/>
  <c r="K1407" i="1"/>
  <c r="P1403" i="1"/>
  <c r="O1403" i="1"/>
  <c r="K1403" i="1"/>
  <c r="P1399" i="1"/>
  <c r="O1399" i="1"/>
  <c r="K1399" i="1"/>
  <c r="P1395" i="1"/>
  <c r="O1395" i="1"/>
  <c r="K1395" i="1"/>
  <c r="P1391" i="1"/>
  <c r="O1391" i="1"/>
  <c r="K1391" i="1"/>
  <c r="P1387" i="1"/>
  <c r="O1387" i="1"/>
  <c r="K1387" i="1"/>
  <c r="P1383" i="1"/>
  <c r="O1383" i="1"/>
  <c r="K1383" i="1"/>
  <c r="P1379" i="1"/>
  <c r="O1379" i="1"/>
  <c r="K1379" i="1"/>
  <c r="P1375" i="1"/>
  <c r="O1375" i="1"/>
  <c r="K1375" i="1"/>
  <c r="P1371" i="1"/>
  <c r="O1371" i="1"/>
  <c r="K1371" i="1"/>
  <c r="P1367" i="1"/>
  <c r="O1367" i="1"/>
  <c r="K1367" i="1"/>
  <c r="P1363" i="1"/>
  <c r="O1363" i="1"/>
  <c r="K1363" i="1"/>
  <c r="P1359" i="1"/>
  <c r="O1359" i="1"/>
  <c r="K1359" i="1"/>
  <c r="P1355" i="1"/>
  <c r="O1355" i="1"/>
  <c r="K1355" i="1"/>
  <c r="P1351" i="1"/>
  <c r="O1351" i="1"/>
  <c r="K1351" i="1"/>
  <c r="P1347" i="1"/>
  <c r="O1347" i="1"/>
  <c r="K1347" i="1"/>
  <c r="P1343" i="1"/>
  <c r="O1343" i="1"/>
  <c r="K1343" i="1"/>
  <c r="P1339" i="1"/>
  <c r="O1339" i="1"/>
  <c r="K1339" i="1"/>
  <c r="P1335" i="1"/>
  <c r="O1335" i="1"/>
  <c r="K1335" i="1"/>
  <c r="P1331" i="1"/>
  <c r="O1331" i="1"/>
  <c r="K1331" i="1"/>
  <c r="P1327" i="1"/>
  <c r="O1327" i="1"/>
  <c r="K1327" i="1"/>
  <c r="P1323" i="1"/>
  <c r="O1323" i="1"/>
  <c r="K1323" i="1"/>
  <c r="P1319" i="1"/>
  <c r="O1319" i="1"/>
  <c r="K1319" i="1"/>
  <c r="P1315" i="1"/>
  <c r="O1315" i="1"/>
  <c r="K1315" i="1"/>
  <c r="P1311" i="1"/>
  <c r="O1311" i="1"/>
  <c r="K1311" i="1"/>
  <c r="P1307" i="1"/>
  <c r="O1307" i="1"/>
  <c r="K1307" i="1"/>
  <c r="P1303" i="1"/>
  <c r="O1303" i="1"/>
  <c r="K1303" i="1"/>
  <c r="P1299" i="1"/>
  <c r="O1299" i="1"/>
  <c r="K1299" i="1"/>
  <c r="P1295" i="1"/>
  <c r="O1295" i="1"/>
  <c r="K1295" i="1"/>
  <c r="P1291" i="1"/>
  <c r="O1291" i="1"/>
  <c r="K1291" i="1"/>
  <c r="P1287" i="1"/>
  <c r="O1287" i="1"/>
  <c r="K1287" i="1"/>
  <c r="P1283" i="1"/>
  <c r="O1283" i="1"/>
  <c r="K1283" i="1"/>
  <c r="P1279" i="1"/>
  <c r="O1279" i="1"/>
  <c r="K1279" i="1"/>
  <c r="P1275" i="1"/>
  <c r="O1275" i="1"/>
  <c r="K1275" i="1"/>
  <c r="P1271" i="1"/>
  <c r="O1271" i="1"/>
  <c r="K1271" i="1"/>
  <c r="P1267" i="1"/>
  <c r="O1267" i="1"/>
  <c r="K1267" i="1"/>
  <c r="P1263" i="1"/>
  <c r="O1263" i="1"/>
  <c r="K1263" i="1"/>
  <c r="P1259" i="1"/>
  <c r="O1259" i="1"/>
  <c r="K1259" i="1"/>
  <c r="P1255" i="1"/>
  <c r="O1255" i="1"/>
  <c r="K1255" i="1"/>
  <c r="P1251" i="1"/>
  <c r="O1251" i="1"/>
  <c r="K1251" i="1"/>
  <c r="P1247" i="1"/>
  <c r="O1247" i="1"/>
  <c r="K1247" i="1"/>
  <c r="P1243" i="1"/>
  <c r="O1243" i="1"/>
  <c r="K1243" i="1"/>
  <c r="P1239" i="1"/>
  <c r="O1239" i="1"/>
  <c r="K1239" i="1"/>
  <c r="P1235" i="1"/>
  <c r="O1235" i="1"/>
  <c r="K1235" i="1"/>
  <c r="P1231" i="1"/>
  <c r="O1231" i="1"/>
  <c r="K1231" i="1"/>
  <c r="P1227" i="1"/>
  <c r="O1227" i="1"/>
  <c r="K1227" i="1"/>
  <c r="P1223" i="1"/>
  <c r="O1223" i="1"/>
  <c r="K1223" i="1"/>
  <c r="P1219" i="1"/>
  <c r="O1219" i="1"/>
  <c r="K1219" i="1"/>
  <c r="P1215" i="1"/>
  <c r="O1215" i="1"/>
  <c r="K1215" i="1"/>
  <c r="O1029" i="1"/>
  <c r="P1029" i="1"/>
  <c r="K1029" i="1"/>
  <c r="O1025" i="1"/>
  <c r="P1025" i="1"/>
  <c r="K1025" i="1"/>
  <c r="O1021" i="1"/>
  <c r="P1021" i="1"/>
  <c r="K1021" i="1"/>
  <c r="O1017" i="1"/>
  <c r="P1017" i="1"/>
  <c r="K1017" i="1"/>
  <c r="O1013" i="1"/>
  <c r="P1013" i="1"/>
  <c r="K1013" i="1"/>
  <c r="O1009" i="1"/>
  <c r="P1009" i="1"/>
  <c r="K1009" i="1"/>
  <c r="O1005" i="1"/>
  <c r="P1005" i="1"/>
  <c r="K1005" i="1"/>
  <c r="O1001" i="1"/>
  <c r="P1001" i="1"/>
  <c r="K1001" i="1"/>
  <c r="O997" i="1"/>
  <c r="P997" i="1"/>
  <c r="K997" i="1"/>
  <c r="O993" i="1"/>
  <c r="P993" i="1"/>
  <c r="K993" i="1"/>
  <c r="O989" i="1"/>
  <c r="P989" i="1"/>
  <c r="K989" i="1"/>
  <c r="O985" i="1"/>
  <c r="P985" i="1"/>
  <c r="K985" i="1"/>
  <c r="O981" i="1"/>
  <c r="P981" i="1"/>
  <c r="K981" i="1"/>
  <c r="O977" i="1"/>
  <c r="P977" i="1"/>
  <c r="K977" i="1"/>
  <c r="O973" i="1"/>
  <c r="P973" i="1"/>
  <c r="K973" i="1"/>
  <c r="O969" i="1"/>
  <c r="P969" i="1"/>
  <c r="K969" i="1"/>
  <c r="O965" i="1"/>
  <c r="P965" i="1"/>
  <c r="K965" i="1"/>
  <c r="O961" i="1"/>
  <c r="P961" i="1"/>
  <c r="K961" i="1"/>
  <c r="O957" i="1"/>
  <c r="P957" i="1"/>
  <c r="K957" i="1"/>
  <c r="O953" i="1"/>
  <c r="P953" i="1"/>
  <c r="K953" i="1"/>
  <c r="O949" i="1"/>
  <c r="P949" i="1"/>
  <c r="K949" i="1"/>
  <c r="O945" i="1"/>
  <c r="P945" i="1"/>
  <c r="K945" i="1"/>
  <c r="O941" i="1"/>
  <c r="P941" i="1"/>
  <c r="K941" i="1"/>
  <c r="O937" i="1"/>
  <c r="P937" i="1"/>
  <c r="K937" i="1"/>
  <c r="O933" i="1"/>
  <c r="P933" i="1"/>
  <c r="K933" i="1"/>
  <c r="O929" i="1"/>
  <c r="P929" i="1"/>
  <c r="K929" i="1"/>
  <c r="O925" i="1"/>
  <c r="P925" i="1"/>
  <c r="K925" i="1"/>
  <c r="O921" i="1"/>
  <c r="P921" i="1"/>
  <c r="K921" i="1"/>
  <c r="O917" i="1"/>
  <c r="P917" i="1"/>
  <c r="K917" i="1"/>
  <c r="O913" i="1"/>
  <c r="P913" i="1"/>
  <c r="K913" i="1"/>
  <c r="O909" i="1"/>
  <c r="P909" i="1"/>
  <c r="K909" i="1"/>
  <c r="O905" i="1"/>
  <c r="P905" i="1"/>
  <c r="K905" i="1"/>
  <c r="O901" i="1"/>
  <c r="P901" i="1"/>
  <c r="K901" i="1"/>
  <c r="O897" i="1"/>
  <c r="P897" i="1"/>
  <c r="K897" i="1"/>
  <c r="O893" i="1"/>
  <c r="P893" i="1"/>
  <c r="K893" i="1"/>
  <c r="O889" i="1"/>
  <c r="P889" i="1"/>
  <c r="K889" i="1"/>
  <c r="O885" i="1"/>
  <c r="P885" i="1"/>
  <c r="K885" i="1"/>
  <c r="O881" i="1"/>
  <c r="P881" i="1"/>
  <c r="K881" i="1"/>
  <c r="O877" i="1"/>
  <c r="P877" i="1"/>
  <c r="K877" i="1"/>
  <c r="O873" i="1"/>
  <c r="P873" i="1"/>
  <c r="K873" i="1"/>
  <c r="O869" i="1"/>
  <c r="P869" i="1"/>
  <c r="K869" i="1"/>
  <c r="O865" i="1"/>
  <c r="P865" i="1"/>
  <c r="K865" i="1"/>
  <c r="O861" i="1"/>
  <c r="P861" i="1"/>
  <c r="K861" i="1"/>
  <c r="O857" i="1"/>
  <c r="P857" i="1"/>
  <c r="K857" i="1"/>
  <c r="O853" i="1"/>
  <c r="P853" i="1"/>
  <c r="K853" i="1"/>
  <c r="O849" i="1"/>
  <c r="P849" i="1"/>
  <c r="K849" i="1"/>
  <c r="O845" i="1"/>
  <c r="P845" i="1"/>
  <c r="K845" i="1"/>
  <c r="O841" i="1"/>
  <c r="P841" i="1"/>
  <c r="K841" i="1"/>
  <c r="O837" i="1"/>
  <c r="P837" i="1"/>
  <c r="K837" i="1"/>
  <c r="O833" i="1"/>
  <c r="P833" i="1"/>
  <c r="K833" i="1"/>
  <c r="O829" i="1"/>
  <c r="P829" i="1"/>
  <c r="K829" i="1"/>
  <c r="O825" i="1"/>
  <c r="P825" i="1"/>
  <c r="K825" i="1"/>
  <c r="O821" i="1"/>
  <c r="P821" i="1"/>
  <c r="K821" i="1"/>
  <c r="O817" i="1"/>
  <c r="P817" i="1"/>
  <c r="K817" i="1"/>
  <c r="O813" i="1"/>
  <c r="P813" i="1"/>
  <c r="K813" i="1"/>
  <c r="O809" i="1"/>
  <c r="P809" i="1"/>
  <c r="K809" i="1"/>
  <c r="O805" i="1"/>
  <c r="P805" i="1"/>
  <c r="K805" i="1"/>
  <c r="O801" i="1"/>
  <c r="P801" i="1"/>
  <c r="K801" i="1"/>
  <c r="O797" i="1"/>
  <c r="P797" i="1"/>
  <c r="K797" i="1"/>
  <c r="O793" i="1"/>
  <c r="P793" i="1"/>
  <c r="K793" i="1"/>
  <c r="O789" i="1"/>
  <c r="P789" i="1"/>
  <c r="K789" i="1"/>
  <c r="O785" i="1"/>
  <c r="P785" i="1"/>
  <c r="K785" i="1"/>
  <c r="O781" i="1"/>
  <c r="P781" i="1"/>
  <c r="K781" i="1"/>
  <c r="O777" i="1"/>
  <c r="P777" i="1"/>
  <c r="K777" i="1"/>
  <c r="O773" i="1"/>
  <c r="P773" i="1"/>
  <c r="K773" i="1"/>
  <c r="O769" i="1"/>
  <c r="P769" i="1"/>
  <c r="K769" i="1"/>
  <c r="P1213" i="1"/>
  <c r="O1213" i="1"/>
  <c r="K1211" i="1"/>
  <c r="P1209" i="1"/>
  <c r="O1209" i="1"/>
  <c r="K1207" i="1"/>
  <c r="P1205" i="1"/>
  <c r="O1205" i="1"/>
  <c r="K1203" i="1"/>
  <c r="P1201" i="1"/>
  <c r="O1201" i="1"/>
  <c r="K1199" i="1"/>
  <c r="P1197" i="1"/>
  <c r="O1197" i="1"/>
  <c r="K1195" i="1"/>
  <c r="P1193" i="1"/>
  <c r="O1193" i="1"/>
  <c r="K1191" i="1"/>
  <c r="P1189" i="1"/>
  <c r="O1189" i="1"/>
  <c r="K1187" i="1"/>
  <c r="P1185" i="1"/>
  <c r="O1185" i="1"/>
  <c r="K1183" i="1"/>
  <c r="P1181" i="1"/>
  <c r="O1181" i="1"/>
  <c r="K1179" i="1"/>
  <c r="P1177" i="1"/>
  <c r="O1177" i="1"/>
  <c r="K1175" i="1"/>
  <c r="P1173" i="1"/>
  <c r="O1173" i="1"/>
  <c r="K1171" i="1"/>
  <c r="P1169" i="1"/>
  <c r="O1169" i="1"/>
  <c r="K1167" i="1"/>
  <c r="P1165" i="1"/>
  <c r="O1165" i="1"/>
  <c r="K1163" i="1"/>
  <c r="P1161" i="1"/>
  <c r="O1161" i="1"/>
  <c r="K1159" i="1"/>
  <c r="P1157" i="1"/>
  <c r="O1157" i="1"/>
  <c r="K1155" i="1"/>
  <c r="P1153" i="1"/>
  <c r="O1153" i="1"/>
  <c r="K1151" i="1"/>
  <c r="P1149" i="1"/>
  <c r="O1149" i="1"/>
  <c r="K1147" i="1"/>
  <c r="P1145" i="1"/>
  <c r="O1145" i="1"/>
  <c r="K1143" i="1"/>
  <c r="P1141" i="1"/>
  <c r="O1141" i="1"/>
  <c r="K1139" i="1"/>
  <c r="P1137" i="1"/>
  <c r="O1137" i="1"/>
  <c r="K1135" i="1"/>
  <c r="P1133" i="1"/>
  <c r="O1133" i="1"/>
  <c r="K1131" i="1"/>
  <c r="P1129" i="1"/>
  <c r="O1129" i="1"/>
  <c r="K1127" i="1"/>
  <c r="P1125" i="1"/>
  <c r="O1125" i="1"/>
  <c r="K1123" i="1"/>
  <c r="P1121" i="1"/>
  <c r="O1121" i="1"/>
  <c r="K1119" i="1"/>
  <c r="P1117" i="1"/>
  <c r="O1117" i="1"/>
  <c r="K1115" i="1"/>
  <c r="P1113" i="1"/>
  <c r="O1113" i="1"/>
  <c r="K1111" i="1"/>
  <c r="P1109" i="1"/>
  <c r="O1109" i="1"/>
  <c r="K1107" i="1"/>
  <c r="P1105" i="1"/>
  <c r="O1105" i="1"/>
  <c r="K1103" i="1"/>
  <c r="P1101" i="1"/>
  <c r="O1101" i="1"/>
  <c r="K1099" i="1"/>
  <c r="P1097" i="1"/>
  <c r="O1097" i="1"/>
  <c r="K1095" i="1"/>
  <c r="P1093" i="1"/>
  <c r="O1093" i="1"/>
  <c r="K1091" i="1"/>
  <c r="P1089" i="1"/>
  <c r="O1089" i="1"/>
  <c r="K1087" i="1"/>
  <c r="P1085" i="1"/>
  <c r="O1085" i="1"/>
  <c r="K1083" i="1"/>
  <c r="P1081" i="1"/>
  <c r="O1081" i="1"/>
  <c r="K1079" i="1"/>
  <c r="P1077" i="1"/>
  <c r="O1077" i="1"/>
  <c r="K1075" i="1"/>
  <c r="P1073" i="1"/>
  <c r="O1073" i="1"/>
  <c r="K1071" i="1"/>
  <c r="P1069" i="1"/>
  <c r="O1069" i="1"/>
  <c r="K1067" i="1"/>
  <c r="P1065" i="1"/>
  <c r="O1065" i="1"/>
  <c r="K1063" i="1"/>
  <c r="P1061" i="1"/>
  <c r="O1061" i="1"/>
  <c r="K1059" i="1"/>
  <c r="P1057" i="1"/>
  <c r="O1057" i="1"/>
  <c r="K1055" i="1"/>
  <c r="P1053" i="1"/>
  <c r="O1053" i="1"/>
  <c r="K1051" i="1"/>
  <c r="P1049" i="1"/>
  <c r="O1049" i="1"/>
  <c r="K1047" i="1"/>
  <c r="P1045" i="1"/>
  <c r="O1045" i="1"/>
  <c r="K1043" i="1"/>
  <c r="P1041" i="1"/>
  <c r="O1041" i="1"/>
  <c r="K1039" i="1"/>
  <c r="P1037" i="1"/>
  <c r="O1037" i="1"/>
  <c r="K1035" i="1"/>
  <c r="P1033" i="1"/>
  <c r="O1033" i="1"/>
  <c r="K1031" i="1"/>
  <c r="K1030" i="1"/>
  <c r="O1030" i="1"/>
  <c r="P1030" i="1"/>
  <c r="P1026" i="1"/>
  <c r="O1026" i="1"/>
  <c r="K1026" i="1"/>
  <c r="P1022" i="1"/>
  <c r="O1022" i="1"/>
  <c r="K1022" i="1"/>
  <c r="P1018" i="1"/>
  <c r="O1018" i="1"/>
  <c r="K1018" i="1"/>
  <c r="P1014" i="1"/>
  <c r="O1014" i="1"/>
  <c r="K1014" i="1"/>
  <c r="P1010" i="1"/>
  <c r="O1010" i="1"/>
  <c r="K1010" i="1"/>
  <c r="P1006" i="1"/>
  <c r="O1006" i="1"/>
  <c r="K1006" i="1"/>
  <c r="P1002" i="1"/>
  <c r="O1002" i="1"/>
  <c r="K1002" i="1"/>
  <c r="P998" i="1"/>
  <c r="O998" i="1"/>
  <c r="K998" i="1"/>
  <c r="P994" i="1"/>
  <c r="O994" i="1"/>
  <c r="K994" i="1"/>
  <c r="P990" i="1"/>
  <c r="O990" i="1"/>
  <c r="K990" i="1"/>
  <c r="P986" i="1"/>
  <c r="O986" i="1"/>
  <c r="K986" i="1"/>
  <c r="P982" i="1"/>
  <c r="O982" i="1"/>
  <c r="K982" i="1"/>
  <c r="P978" i="1"/>
  <c r="O978" i="1"/>
  <c r="K978" i="1"/>
  <c r="P974" i="1"/>
  <c r="O974" i="1"/>
  <c r="K974" i="1"/>
  <c r="P970" i="1"/>
  <c r="O970" i="1"/>
  <c r="K970" i="1"/>
  <c r="P966" i="1"/>
  <c r="O966" i="1"/>
  <c r="K966" i="1"/>
  <c r="P962" i="1"/>
  <c r="O962" i="1"/>
  <c r="K962" i="1"/>
  <c r="P958" i="1"/>
  <c r="O958" i="1"/>
  <c r="K958" i="1"/>
  <c r="P954" i="1"/>
  <c r="O954" i="1"/>
  <c r="K954" i="1"/>
  <c r="P950" i="1"/>
  <c r="O950" i="1"/>
  <c r="K950" i="1"/>
  <c r="P946" i="1"/>
  <c r="O946" i="1"/>
  <c r="K946" i="1"/>
  <c r="P942" i="1"/>
  <c r="O942" i="1"/>
  <c r="K942" i="1"/>
  <c r="P938" i="1"/>
  <c r="O938" i="1"/>
  <c r="K938" i="1"/>
  <c r="P934" i="1"/>
  <c r="O934" i="1"/>
  <c r="K934" i="1"/>
  <c r="P930" i="1"/>
  <c r="O930" i="1"/>
  <c r="K930" i="1"/>
  <c r="P926" i="1"/>
  <c r="O926" i="1"/>
  <c r="K926" i="1"/>
  <c r="P922" i="1"/>
  <c r="O922" i="1"/>
  <c r="K922" i="1"/>
  <c r="P918" i="1"/>
  <c r="O918" i="1"/>
  <c r="K918" i="1"/>
  <c r="P914" i="1"/>
  <c r="O914" i="1"/>
  <c r="K914" i="1"/>
  <c r="P910" i="1"/>
  <c r="O910" i="1"/>
  <c r="K910" i="1"/>
  <c r="P906" i="1"/>
  <c r="O906" i="1"/>
  <c r="K906" i="1"/>
  <c r="P902" i="1"/>
  <c r="O902" i="1"/>
  <c r="K902" i="1"/>
  <c r="P898" i="1"/>
  <c r="O898" i="1"/>
  <c r="K898" i="1"/>
  <c r="P894" i="1"/>
  <c r="O894" i="1"/>
  <c r="K894" i="1"/>
  <c r="P890" i="1"/>
  <c r="O890" i="1"/>
  <c r="K890" i="1"/>
  <c r="P886" i="1"/>
  <c r="O886" i="1"/>
  <c r="K886" i="1"/>
  <c r="P882" i="1"/>
  <c r="O882" i="1"/>
  <c r="K882" i="1"/>
  <c r="P878" i="1"/>
  <c r="O878" i="1"/>
  <c r="K878" i="1"/>
  <c r="P874" i="1"/>
  <c r="O874" i="1"/>
  <c r="K874" i="1"/>
  <c r="P870" i="1"/>
  <c r="O870" i="1"/>
  <c r="K870" i="1"/>
  <c r="P866" i="1"/>
  <c r="O866" i="1"/>
  <c r="K866" i="1"/>
  <c r="P862" i="1"/>
  <c r="O862" i="1"/>
  <c r="K862" i="1"/>
  <c r="P858" i="1"/>
  <c r="O858" i="1"/>
  <c r="K858" i="1"/>
  <c r="P854" i="1"/>
  <c r="O854" i="1"/>
  <c r="K854" i="1"/>
  <c r="P850" i="1"/>
  <c r="O850" i="1"/>
  <c r="K850" i="1"/>
  <c r="P846" i="1"/>
  <c r="O846" i="1"/>
  <c r="K846" i="1"/>
  <c r="P842" i="1"/>
  <c r="O842" i="1"/>
  <c r="K842" i="1"/>
  <c r="P838" i="1"/>
  <c r="O838" i="1"/>
  <c r="K838" i="1"/>
  <c r="P834" i="1"/>
  <c r="O834" i="1"/>
  <c r="K834" i="1"/>
  <c r="P830" i="1"/>
  <c r="O830" i="1"/>
  <c r="K830" i="1"/>
  <c r="P826" i="1"/>
  <c r="O826" i="1"/>
  <c r="K826" i="1"/>
  <c r="P822" i="1"/>
  <c r="O822" i="1"/>
  <c r="K822" i="1"/>
  <c r="P818" i="1"/>
  <c r="O818" i="1"/>
  <c r="K818" i="1"/>
  <c r="P814" i="1"/>
  <c r="O814" i="1"/>
  <c r="K814" i="1"/>
  <c r="P810" i="1"/>
  <c r="O810" i="1"/>
  <c r="K810" i="1"/>
  <c r="P806" i="1"/>
  <c r="O806" i="1"/>
  <c r="K806" i="1"/>
  <c r="P802" i="1"/>
  <c r="O802" i="1"/>
  <c r="K802" i="1"/>
  <c r="P798" i="1"/>
  <c r="O798" i="1"/>
  <c r="K798" i="1"/>
  <c r="P794" i="1"/>
  <c r="O794" i="1"/>
  <c r="K794" i="1"/>
  <c r="P790" i="1"/>
  <c r="O790" i="1"/>
  <c r="K790" i="1"/>
  <c r="P786" i="1"/>
  <c r="O786" i="1"/>
  <c r="K786" i="1"/>
  <c r="P782" i="1"/>
  <c r="O782" i="1"/>
  <c r="K782" i="1"/>
  <c r="P778" i="1"/>
  <c r="O778" i="1"/>
  <c r="K778" i="1"/>
  <c r="P774" i="1"/>
  <c r="O774" i="1"/>
  <c r="K774" i="1"/>
  <c r="P770" i="1"/>
  <c r="O770" i="1"/>
  <c r="K770" i="1"/>
  <c r="O386" i="1"/>
  <c r="P386" i="1"/>
  <c r="K386" i="1"/>
  <c r="O382" i="1"/>
  <c r="P382" i="1"/>
  <c r="K382" i="1"/>
  <c r="O378" i="1"/>
  <c r="P378" i="1"/>
  <c r="K378" i="1"/>
  <c r="O374" i="1"/>
  <c r="P374" i="1"/>
  <c r="K374" i="1"/>
  <c r="O370" i="1"/>
  <c r="P370" i="1"/>
  <c r="K370" i="1"/>
  <c r="O366" i="1"/>
  <c r="P366" i="1"/>
  <c r="K366" i="1"/>
  <c r="O362" i="1"/>
  <c r="P362" i="1"/>
  <c r="K362" i="1"/>
  <c r="O358" i="1"/>
  <c r="P358" i="1"/>
  <c r="K358" i="1"/>
  <c r="O354" i="1"/>
  <c r="P354" i="1"/>
  <c r="K354" i="1"/>
  <c r="O350" i="1"/>
  <c r="P350" i="1"/>
  <c r="K350" i="1"/>
  <c r="O346" i="1"/>
  <c r="P346" i="1"/>
  <c r="K346" i="1"/>
  <c r="O342" i="1"/>
  <c r="P342" i="1"/>
  <c r="K342" i="1"/>
  <c r="O338" i="1"/>
  <c r="P338" i="1"/>
  <c r="K338" i="1"/>
  <c r="O334" i="1"/>
  <c r="P334" i="1"/>
  <c r="K334" i="1"/>
  <c r="O330" i="1"/>
  <c r="P330" i="1"/>
  <c r="K330" i="1"/>
  <c r="O326" i="1"/>
  <c r="P326" i="1"/>
  <c r="K326" i="1"/>
  <c r="O322" i="1"/>
  <c r="P322" i="1"/>
  <c r="K322" i="1"/>
  <c r="O318" i="1"/>
  <c r="P318" i="1"/>
  <c r="K318" i="1"/>
  <c r="O314" i="1"/>
  <c r="P314" i="1"/>
  <c r="K314" i="1"/>
  <c r="O310" i="1"/>
  <c r="P310" i="1"/>
  <c r="K310" i="1"/>
  <c r="O306" i="1"/>
  <c r="P306" i="1"/>
  <c r="K306" i="1"/>
  <c r="O302" i="1"/>
  <c r="P302" i="1"/>
  <c r="K302" i="1"/>
  <c r="O298" i="1"/>
  <c r="P298" i="1"/>
  <c r="K298" i="1"/>
  <c r="O294" i="1"/>
  <c r="P294" i="1"/>
  <c r="K294" i="1"/>
  <c r="O290" i="1"/>
  <c r="P290" i="1"/>
  <c r="K290" i="1"/>
  <c r="O286" i="1"/>
  <c r="P286" i="1"/>
  <c r="K286" i="1"/>
  <c r="O282" i="1"/>
  <c r="P282" i="1"/>
  <c r="K282" i="1"/>
  <c r="O278" i="1"/>
  <c r="P278" i="1"/>
  <c r="K278" i="1"/>
  <c r="O274" i="1"/>
  <c r="P274" i="1"/>
  <c r="K274" i="1"/>
  <c r="O270" i="1"/>
  <c r="P270" i="1"/>
  <c r="K270" i="1"/>
  <c r="O266" i="1"/>
  <c r="P266" i="1"/>
  <c r="K266" i="1"/>
  <c r="O262" i="1"/>
  <c r="P262" i="1"/>
  <c r="K262" i="1"/>
  <c r="O258" i="1"/>
  <c r="P258" i="1"/>
  <c r="K258" i="1"/>
  <c r="O254" i="1"/>
  <c r="P254" i="1"/>
  <c r="K254" i="1"/>
  <c r="O250" i="1"/>
  <c r="P250" i="1"/>
  <c r="K250" i="1"/>
  <c r="O246" i="1"/>
  <c r="P246" i="1"/>
  <c r="K246" i="1"/>
  <c r="O242" i="1"/>
  <c r="P242" i="1"/>
  <c r="K242" i="1"/>
  <c r="O238" i="1"/>
  <c r="P238" i="1"/>
  <c r="K238" i="1"/>
  <c r="O234" i="1"/>
  <c r="P234" i="1"/>
  <c r="K234" i="1"/>
  <c r="O230" i="1"/>
  <c r="P230" i="1"/>
  <c r="K230" i="1"/>
  <c r="O226" i="1"/>
  <c r="P226" i="1"/>
  <c r="K226" i="1"/>
  <c r="O222" i="1"/>
  <c r="P222" i="1"/>
  <c r="K222" i="1"/>
  <c r="O218" i="1"/>
  <c r="P218" i="1"/>
  <c r="K218" i="1"/>
  <c r="O214" i="1"/>
  <c r="P214" i="1"/>
  <c r="K214" i="1"/>
  <c r="O210" i="1"/>
  <c r="P210" i="1"/>
  <c r="K210" i="1"/>
  <c r="O206" i="1"/>
  <c r="P206" i="1"/>
  <c r="K206" i="1"/>
  <c r="O202" i="1"/>
  <c r="P202" i="1"/>
  <c r="K202" i="1"/>
  <c r="O198" i="1"/>
  <c r="P198" i="1"/>
  <c r="K198" i="1"/>
  <c r="O194" i="1"/>
  <c r="P194" i="1"/>
  <c r="K194" i="1"/>
  <c r="O190" i="1"/>
  <c r="P190" i="1"/>
  <c r="K190" i="1"/>
  <c r="O186" i="1"/>
  <c r="P186" i="1"/>
  <c r="K186" i="1"/>
  <c r="O182" i="1"/>
  <c r="P182" i="1"/>
  <c r="K182" i="1"/>
  <c r="O178" i="1"/>
  <c r="P178" i="1"/>
  <c r="K178" i="1"/>
  <c r="O174" i="1"/>
  <c r="P174" i="1"/>
  <c r="K174" i="1"/>
  <c r="O170" i="1"/>
  <c r="P170" i="1"/>
  <c r="K170" i="1"/>
  <c r="O166" i="1"/>
  <c r="P166" i="1"/>
  <c r="K166" i="1"/>
  <c r="O162" i="1"/>
  <c r="P162" i="1"/>
  <c r="K162" i="1"/>
  <c r="O158" i="1"/>
  <c r="P158" i="1"/>
  <c r="K158" i="1"/>
  <c r="O154" i="1"/>
  <c r="P154" i="1"/>
  <c r="K154" i="1"/>
  <c r="O150" i="1"/>
  <c r="P150" i="1"/>
  <c r="K150" i="1"/>
  <c r="O146" i="1"/>
  <c r="P146" i="1"/>
  <c r="K146" i="1"/>
  <c r="O142" i="1"/>
  <c r="P142" i="1"/>
  <c r="K142" i="1"/>
  <c r="O138" i="1"/>
  <c r="P138" i="1"/>
  <c r="K138" i="1"/>
  <c r="O134" i="1"/>
  <c r="P134" i="1"/>
  <c r="K134" i="1"/>
  <c r="O130" i="1"/>
  <c r="P130" i="1"/>
  <c r="K130" i="1"/>
  <c r="O126" i="1"/>
  <c r="P126" i="1"/>
  <c r="K126" i="1"/>
  <c r="O122" i="1"/>
  <c r="P122" i="1"/>
  <c r="K122" i="1"/>
  <c r="O118" i="1"/>
  <c r="P118" i="1"/>
  <c r="K118" i="1"/>
  <c r="O114" i="1"/>
  <c r="P114" i="1"/>
  <c r="K114" i="1"/>
  <c r="O110" i="1"/>
  <c r="P110" i="1"/>
  <c r="K110" i="1"/>
  <c r="O106" i="1"/>
  <c r="P106" i="1"/>
  <c r="K106" i="1"/>
  <c r="O102" i="1"/>
  <c r="P102" i="1"/>
  <c r="K102" i="1"/>
  <c r="O98" i="1"/>
  <c r="P98" i="1"/>
  <c r="K98" i="1"/>
  <c r="O94" i="1"/>
  <c r="P94" i="1"/>
  <c r="K94" i="1"/>
  <c r="O90" i="1"/>
  <c r="P90" i="1"/>
  <c r="K90" i="1"/>
  <c r="O86" i="1"/>
  <c r="P86" i="1"/>
  <c r="K86" i="1"/>
  <c r="O82" i="1"/>
  <c r="P82" i="1"/>
  <c r="K82" i="1"/>
  <c r="O78" i="1"/>
  <c r="P78" i="1"/>
  <c r="K78" i="1"/>
  <c r="O74" i="1"/>
  <c r="P74" i="1"/>
  <c r="K74" i="1"/>
  <c r="O70" i="1"/>
  <c r="P70" i="1"/>
  <c r="K70" i="1"/>
  <c r="O66" i="1"/>
  <c r="P66" i="1"/>
  <c r="K66" i="1"/>
  <c r="O62" i="1"/>
  <c r="P62" i="1"/>
  <c r="K62" i="1"/>
  <c r="O58" i="1"/>
  <c r="P58" i="1"/>
  <c r="K58" i="1"/>
  <c r="O54" i="1"/>
  <c r="P54" i="1"/>
  <c r="K54" i="1"/>
  <c r="O50" i="1"/>
  <c r="P50" i="1"/>
  <c r="K50" i="1"/>
  <c r="O46" i="1"/>
  <c r="P46" i="1"/>
  <c r="K46" i="1"/>
  <c r="O42" i="1"/>
  <c r="P42" i="1"/>
  <c r="K42" i="1"/>
  <c r="O38" i="1"/>
  <c r="P38" i="1"/>
  <c r="K38" i="1"/>
  <c r="O34" i="1"/>
  <c r="P34" i="1"/>
  <c r="K34" i="1"/>
  <c r="O30" i="1"/>
  <c r="P30" i="1"/>
  <c r="K30" i="1"/>
  <c r="O26" i="1"/>
  <c r="P26" i="1"/>
  <c r="K26" i="1"/>
  <c r="O22" i="1"/>
  <c r="P22" i="1"/>
  <c r="K22" i="1"/>
  <c r="O18" i="1"/>
  <c r="P18" i="1"/>
  <c r="K18" i="1"/>
  <c r="O14" i="1"/>
  <c r="P14" i="1"/>
  <c r="K14" i="1"/>
  <c r="P183" i="1"/>
  <c r="O183" i="1"/>
  <c r="K183" i="1"/>
  <c r="P181" i="1"/>
  <c r="O181" i="1"/>
  <c r="K177" i="1"/>
  <c r="P175" i="1"/>
  <c r="O175" i="1"/>
  <c r="K173" i="1"/>
  <c r="P165" i="1"/>
  <c r="O165" i="1"/>
  <c r="P163" i="1"/>
  <c r="O163" i="1"/>
  <c r="K161" i="1"/>
  <c r="K159" i="1"/>
  <c r="P157" i="1"/>
  <c r="O157" i="1"/>
  <c r="P155" i="1"/>
  <c r="O155" i="1"/>
  <c r="P153" i="1"/>
  <c r="O153" i="1"/>
  <c r="K153" i="1"/>
  <c r="K149" i="1"/>
  <c r="K141" i="1"/>
  <c r="K137" i="1"/>
  <c r="K135" i="1"/>
  <c r="P129" i="1"/>
  <c r="O129" i="1"/>
  <c r="P127" i="1"/>
  <c r="O127" i="1"/>
  <c r="K125" i="1"/>
  <c r="P119" i="1"/>
  <c r="O119" i="1"/>
  <c r="P115" i="1"/>
  <c r="O115" i="1"/>
  <c r="K111" i="1"/>
  <c r="K107" i="1"/>
  <c r="P97" i="1"/>
  <c r="O97" i="1"/>
  <c r="K91" i="1"/>
  <c r="P85" i="1"/>
  <c r="O85" i="1"/>
  <c r="P83" i="1"/>
  <c r="O83" i="1"/>
  <c r="K83" i="1"/>
  <c r="K77" i="1"/>
  <c r="P73" i="1"/>
  <c r="O73" i="1"/>
  <c r="K71" i="1"/>
  <c r="K69" i="1"/>
  <c r="K67" i="1"/>
  <c r="P57" i="1"/>
  <c r="O57" i="1"/>
  <c r="K55" i="1"/>
  <c r="P53" i="1"/>
  <c r="O53" i="1"/>
  <c r="P49" i="1"/>
  <c r="O49" i="1"/>
  <c r="K47" i="1"/>
  <c r="P45" i="1"/>
  <c r="O45" i="1"/>
  <c r="P43" i="1"/>
  <c r="O43" i="1"/>
  <c r="K43" i="1"/>
  <c r="P41" i="1"/>
  <c r="O41" i="1"/>
  <c r="K41" i="1"/>
  <c r="P37" i="1"/>
  <c r="O37" i="1"/>
  <c r="P35" i="1"/>
  <c r="O35" i="1"/>
  <c r="P33" i="1"/>
  <c r="O33" i="1"/>
  <c r="K33" i="1"/>
  <c r="K29" i="1"/>
  <c r="K25" i="1"/>
  <c r="P21" i="1"/>
  <c r="O21" i="1"/>
  <c r="P19" i="1"/>
  <c r="O19" i="1"/>
  <c r="P17" i="1"/>
  <c r="O17" i="1"/>
  <c r="K13" i="1"/>
  <c r="P764" i="1"/>
  <c r="O764" i="1"/>
  <c r="K762" i="1"/>
  <c r="P760" i="1"/>
  <c r="O760" i="1"/>
  <c r="K758" i="1"/>
  <c r="P756" i="1"/>
  <c r="O756" i="1"/>
  <c r="K754" i="1"/>
  <c r="P752" i="1"/>
  <c r="O752" i="1"/>
  <c r="K750" i="1"/>
  <c r="P748" i="1"/>
  <c r="O748" i="1"/>
  <c r="K746" i="1"/>
  <c r="P744" i="1"/>
  <c r="O744" i="1"/>
  <c r="K742" i="1"/>
  <c r="P740" i="1"/>
  <c r="O740" i="1"/>
  <c r="K738" i="1"/>
  <c r="P736" i="1"/>
  <c r="O736" i="1"/>
  <c r="K734" i="1"/>
  <c r="P732" i="1"/>
  <c r="O732" i="1"/>
  <c r="K730" i="1"/>
  <c r="P728" i="1"/>
  <c r="O728" i="1"/>
  <c r="K726" i="1"/>
  <c r="P724" i="1"/>
  <c r="O724" i="1"/>
  <c r="K722" i="1"/>
  <c r="P720" i="1"/>
  <c r="O720" i="1"/>
  <c r="K718" i="1"/>
  <c r="P716" i="1"/>
  <c r="O716" i="1"/>
  <c r="K714" i="1"/>
  <c r="P712" i="1"/>
  <c r="O712" i="1"/>
  <c r="K710" i="1"/>
  <c r="P708" i="1"/>
  <c r="O708" i="1"/>
  <c r="K706" i="1"/>
  <c r="P704" i="1"/>
  <c r="O704" i="1"/>
  <c r="K702" i="1"/>
  <c r="P700" i="1"/>
  <c r="O700" i="1"/>
  <c r="K698" i="1"/>
  <c r="P696" i="1"/>
  <c r="O696" i="1"/>
  <c r="K694" i="1"/>
  <c r="P692" i="1"/>
  <c r="O692" i="1"/>
  <c r="K690" i="1"/>
  <c r="P688" i="1"/>
  <c r="O688" i="1"/>
  <c r="K686" i="1"/>
  <c r="P684" i="1"/>
  <c r="O684" i="1"/>
  <c r="K682" i="1"/>
  <c r="P680" i="1"/>
  <c r="O680" i="1"/>
  <c r="K678" i="1"/>
  <c r="P676" i="1"/>
  <c r="O676" i="1"/>
  <c r="K674" i="1"/>
  <c r="P672" i="1"/>
  <c r="O672" i="1"/>
  <c r="K670" i="1"/>
  <c r="P668" i="1"/>
  <c r="O668" i="1"/>
  <c r="K666" i="1"/>
  <c r="P664" i="1"/>
  <c r="O664" i="1"/>
  <c r="K662" i="1"/>
  <c r="P660" i="1"/>
  <c r="O660" i="1"/>
  <c r="K658" i="1"/>
  <c r="P656" i="1"/>
  <c r="O656" i="1"/>
  <c r="K654" i="1"/>
  <c r="P652" i="1"/>
  <c r="O652" i="1"/>
  <c r="K650" i="1"/>
  <c r="P648" i="1"/>
  <c r="O648" i="1"/>
  <c r="K646" i="1"/>
  <c r="P644" i="1"/>
  <c r="O644" i="1"/>
  <c r="K642" i="1"/>
  <c r="P640" i="1"/>
  <c r="O640" i="1"/>
  <c r="K638" i="1"/>
  <c r="P636" i="1"/>
  <c r="O636" i="1"/>
  <c r="K634" i="1"/>
  <c r="P632" i="1"/>
  <c r="O632" i="1"/>
  <c r="K630" i="1"/>
  <c r="P628" i="1"/>
  <c r="O628" i="1"/>
  <c r="K626" i="1"/>
  <c r="P624" i="1"/>
  <c r="O624" i="1"/>
  <c r="K622" i="1"/>
  <c r="P620" i="1"/>
  <c r="O620" i="1"/>
  <c r="K618" i="1"/>
  <c r="P616" i="1"/>
  <c r="O616" i="1"/>
  <c r="K614" i="1"/>
  <c r="P612" i="1"/>
  <c r="O612" i="1"/>
  <c r="K610" i="1"/>
  <c r="P608" i="1"/>
  <c r="O608" i="1"/>
  <c r="K606" i="1"/>
  <c r="P604" i="1"/>
  <c r="O604" i="1"/>
  <c r="K602" i="1"/>
  <c r="P600" i="1"/>
  <c r="O600" i="1"/>
  <c r="K598" i="1"/>
  <c r="P596" i="1"/>
  <c r="O596" i="1"/>
  <c r="K594" i="1"/>
  <c r="P592" i="1"/>
  <c r="O592" i="1"/>
  <c r="K590" i="1"/>
  <c r="P588" i="1"/>
  <c r="O588" i="1"/>
  <c r="K586" i="1"/>
  <c r="P584" i="1"/>
  <c r="O584" i="1"/>
  <c r="K582" i="1"/>
  <c r="P580" i="1"/>
  <c r="O580" i="1"/>
  <c r="K578" i="1"/>
  <c r="P576" i="1"/>
  <c r="O576" i="1"/>
  <c r="K574" i="1"/>
  <c r="P572" i="1"/>
  <c r="O572" i="1"/>
  <c r="K570" i="1"/>
  <c r="P568" i="1"/>
  <c r="O568" i="1"/>
  <c r="K566" i="1"/>
  <c r="P564" i="1"/>
  <c r="O564" i="1"/>
  <c r="K562" i="1"/>
  <c r="P560" i="1"/>
  <c r="O560" i="1"/>
  <c r="K558" i="1"/>
  <c r="P556" i="1"/>
  <c r="O556" i="1"/>
  <c r="K554" i="1"/>
  <c r="P552" i="1"/>
  <c r="O552" i="1"/>
  <c r="K550" i="1"/>
  <c r="P548" i="1"/>
  <c r="O548" i="1"/>
  <c r="K546" i="1"/>
  <c r="P544" i="1"/>
  <c r="O544" i="1"/>
  <c r="K542" i="1"/>
  <c r="P540" i="1"/>
  <c r="O540" i="1"/>
  <c r="K538" i="1"/>
  <c r="P536" i="1"/>
  <c r="O536" i="1"/>
  <c r="K534" i="1"/>
  <c r="P532" i="1"/>
  <c r="O532" i="1"/>
  <c r="K530" i="1"/>
  <c r="P528" i="1"/>
  <c r="O528" i="1"/>
  <c r="K526" i="1"/>
  <c r="P524" i="1"/>
  <c r="O524" i="1"/>
  <c r="K522" i="1"/>
  <c r="P520" i="1"/>
  <c r="O520" i="1"/>
  <c r="K518" i="1"/>
  <c r="P516" i="1"/>
  <c r="O516" i="1"/>
  <c r="K514" i="1"/>
  <c r="P512" i="1"/>
  <c r="O512" i="1"/>
  <c r="K510" i="1"/>
  <c r="P508" i="1"/>
  <c r="O508" i="1"/>
  <c r="K506" i="1"/>
  <c r="P504" i="1"/>
  <c r="O504" i="1"/>
  <c r="K502" i="1"/>
  <c r="P500" i="1"/>
  <c r="O500" i="1"/>
  <c r="K498" i="1"/>
  <c r="P496" i="1"/>
  <c r="O496" i="1"/>
  <c r="K494" i="1"/>
  <c r="P492" i="1"/>
  <c r="O492" i="1"/>
  <c r="K490" i="1"/>
  <c r="P488" i="1"/>
  <c r="O488" i="1"/>
  <c r="K486" i="1"/>
  <c r="P484" i="1"/>
  <c r="O484" i="1"/>
  <c r="K482" i="1"/>
  <c r="P480" i="1"/>
  <c r="O480" i="1"/>
  <c r="K478" i="1"/>
  <c r="P476" i="1"/>
  <c r="O476" i="1"/>
  <c r="K474" i="1"/>
  <c r="P472" i="1"/>
  <c r="O472" i="1"/>
  <c r="K470" i="1"/>
  <c r="P468" i="1"/>
  <c r="O468" i="1"/>
  <c r="K466" i="1"/>
  <c r="P464" i="1"/>
  <c r="O464" i="1"/>
  <c r="K462" i="1"/>
  <c r="P460" i="1"/>
  <c r="O460" i="1"/>
  <c r="K458" i="1"/>
  <c r="P456" i="1"/>
  <c r="O456" i="1"/>
  <c r="K454" i="1"/>
  <c r="P452" i="1"/>
  <c r="O452" i="1"/>
  <c r="K450" i="1"/>
  <c r="P448" i="1"/>
  <c r="O448" i="1"/>
  <c r="K446" i="1"/>
  <c r="P444" i="1"/>
  <c r="O444" i="1"/>
  <c r="K442" i="1"/>
  <c r="P440" i="1"/>
  <c r="O440" i="1"/>
  <c r="K438" i="1"/>
  <c r="P436" i="1"/>
  <c r="O436" i="1"/>
  <c r="K434" i="1"/>
  <c r="P432" i="1"/>
  <c r="O432" i="1"/>
  <c r="K430" i="1"/>
  <c r="P428" i="1"/>
  <c r="O428" i="1"/>
  <c r="K426" i="1"/>
  <c r="P424" i="1"/>
  <c r="O424" i="1"/>
  <c r="K422" i="1"/>
  <c r="P420" i="1"/>
  <c r="O420" i="1"/>
  <c r="K418" i="1"/>
  <c r="P416" i="1"/>
  <c r="O416" i="1"/>
  <c r="K414" i="1"/>
  <c r="P412" i="1"/>
  <c r="O412" i="1"/>
  <c r="K410" i="1"/>
  <c r="P408" i="1"/>
  <c r="O408" i="1"/>
  <c r="K406" i="1"/>
  <c r="P404" i="1"/>
  <c r="O404" i="1"/>
  <c r="K402" i="1"/>
  <c r="P400" i="1"/>
  <c r="O400" i="1"/>
  <c r="K398" i="1"/>
  <c r="P396" i="1"/>
  <c r="O396" i="1"/>
  <c r="K394" i="1"/>
  <c r="P392" i="1"/>
  <c r="O392" i="1"/>
  <c r="K390" i="1"/>
  <c r="P387" i="1"/>
  <c r="O387" i="1"/>
  <c r="K387" i="1"/>
  <c r="P383" i="1"/>
  <c r="O383" i="1"/>
  <c r="K383" i="1"/>
  <c r="P379" i="1"/>
  <c r="O379" i="1"/>
  <c r="K379" i="1"/>
  <c r="P375" i="1"/>
  <c r="O375" i="1"/>
  <c r="K375" i="1"/>
  <c r="P371" i="1"/>
  <c r="O371" i="1"/>
  <c r="K371" i="1"/>
  <c r="P367" i="1"/>
  <c r="O367" i="1"/>
  <c r="K367" i="1"/>
  <c r="P363" i="1"/>
  <c r="O363" i="1"/>
  <c r="K363" i="1"/>
  <c r="P359" i="1"/>
  <c r="O359" i="1"/>
  <c r="K359" i="1"/>
  <c r="P355" i="1"/>
  <c r="O355" i="1"/>
  <c r="K355" i="1"/>
  <c r="P351" i="1"/>
  <c r="O351" i="1"/>
  <c r="K351" i="1"/>
  <c r="P347" i="1"/>
  <c r="O347" i="1"/>
  <c r="K347" i="1"/>
  <c r="P343" i="1"/>
  <c r="O343" i="1"/>
  <c r="K343" i="1"/>
  <c r="P339" i="1"/>
  <c r="O339" i="1"/>
  <c r="K339" i="1"/>
  <c r="P335" i="1"/>
  <c r="O335" i="1"/>
  <c r="K335" i="1"/>
  <c r="P331" i="1"/>
  <c r="O331" i="1"/>
  <c r="K331" i="1"/>
  <c r="P327" i="1"/>
  <c r="O327" i="1"/>
  <c r="K327" i="1"/>
  <c r="P323" i="1"/>
  <c r="O323" i="1"/>
  <c r="K323" i="1"/>
  <c r="P319" i="1"/>
  <c r="O319" i="1"/>
  <c r="K319" i="1"/>
  <c r="P315" i="1"/>
  <c r="O315" i="1"/>
  <c r="K315" i="1"/>
  <c r="P311" i="1"/>
  <c r="O311" i="1"/>
  <c r="K311" i="1"/>
  <c r="P307" i="1"/>
  <c r="O307" i="1"/>
  <c r="K307" i="1"/>
  <c r="P303" i="1"/>
  <c r="O303" i="1"/>
  <c r="K303" i="1"/>
  <c r="P299" i="1"/>
  <c r="O299" i="1"/>
  <c r="K299" i="1"/>
  <c r="P295" i="1"/>
  <c r="O295" i="1"/>
  <c r="K295" i="1"/>
  <c r="P291" i="1"/>
  <c r="O291" i="1"/>
  <c r="K291" i="1"/>
  <c r="P287" i="1"/>
  <c r="O287" i="1"/>
  <c r="K287" i="1"/>
  <c r="P283" i="1"/>
  <c r="O283" i="1"/>
  <c r="K283" i="1"/>
  <c r="P279" i="1"/>
  <c r="O279" i="1"/>
  <c r="K279" i="1"/>
  <c r="P275" i="1"/>
  <c r="O275" i="1"/>
  <c r="K275" i="1"/>
  <c r="P271" i="1"/>
  <c r="O271" i="1"/>
  <c r="K271" i="1"/>
  <c r="P267" i="1"/>
  <c r="O267" i="1"/>
  <c r="K267" i="1"/>
  <c r="P263" i="1"/>
  <c r="O263" i="1"/>
  <c r="K263" i="1"/>
  <c r="P259" i="1"/>
  <c r="O259" i="1"/>
  <c r="K259" i="1"/>
  <c r="P255" i="1"/>
  <c r="O255" i="1"/>
  <c r="K255" i="1"/>
  <c r="P251" i="1"/>
  <c r="O251" i="1"/>
  <c r="K251" i="1"/>
  <c r="P247" i="1"/>
  <c r="O247" i="1"/>
  <c r="K247" i="1"/>
  <c r="P243" i="1"/>
  <c r="O243" i="1"/>
  <c r="K243" i="1"/>
  <c r="P239" i="1"/>
  <c r="O239" i="1"/>
  <c r="K239" i="1"/>
  <c r="P235" i="1"/>
  <c r="O235" i="1"/>
  <c r="K235" i="1"/>
  <c r="P231" i="1"/>
  <c r="O231" i="1"/>
  <c r="K231" i="1"/>
  <c r="P227" i="1"/>
  <c r="O227" i="1"/>
  <c r="K227" i="1"/>
  <c r="P223" i="1"/>
  <c r="O223" i="1"/>
  <c r="K223" i="1"/>
  <c r="P219" i="1"/>
  <c r="O219" i="1"/>
  <c r="K219" i="1"/>
  <c r="P215" i="1"/>
  <c r="O215" i="1"/>
  <c r="K215" i="1"/>
  <c r="P211" i="1"/>
  <c r="O211" i="1"/>
  <c r="K211" i="1"/>
  <c r="P207" i="1"/>
  <c r="O207" i="1"/>
  <c r="K207" i="1"/>
  <c r="P203" i="1"/>
  <c r="O203" i="1"/>
  <c r="K203" i="1"/>
  <c r="P199" i="1"/>
  <c r="O199" i="1"/>
  <c r="K199" i="1"/>
  <c r="P195" i="1"/>
  <c r="O195" i="1"/>
  <c r="K195" i="1"/>
  <c r="P191" i="1"/>
  <c r="O191" i="1"/>
  <c r="K191" i="1"/>
  <c r="P185" i="1"/>
  <c r="O185" i="1"/>
  <c r="K175" i="1"/>
  <c r="K171" i="1"/>
  <c r="P167" i="1"/>
  <c r="O167" i="1"/>
  <c r="K165" i="1"/>
  <c r="P159" i="1"/>
  <c r="O159" i="1"/>
  <c r="P151" i="1"/>
  <c r="O151" i="1"/>
  <c r="K151" i="1"/>
  <c r="K147" i="1"/>
  <c r="P145" i="1"/>
  <c r="O145" i="1"/>
  <c r="K143" i="1"/>
  <c r="P141" i="1"/>
  <c r="O141" i="1"/>
  <c r="P139" i="1"/>
  <c r="O139" i="1"/>
  <c r="P133" i="1"/>
  <c r="O133" i="1"/>
  <c r="K127" i="1"/>
  <c r="K123" i="1"/>
  <c r="P117" i="1"/>
  <c r="O117" i="1"/>
  <c r="P113" i="1"/>
  <c r="O113" i="1"/>
  <c r="K109" i="1"/>
  <c r="K103" i="1"/>
  <c r="K99" i="1"/>
  <c r="K95" i="1"/>
  <c r="P93" i="1"/>
  <c r="O93" i="1"/>
  <c r="P89" i="1"/>
  <c r="O89" i="1"/>
  <c r="P87" i="1"/>
  <c r="O87" i="1"/>
  <c r="K79" i="1"/>
  <c r="K65" i="1"/>
  <c r="K61" i="1"/>
  <c r="P59" i="1"/>
  <c r="O59" i="1"/>
  <c r="P47" i="1"/>
  <c r="O47" i="1"/>
  <c r="P25" i="1"/>
  <c r="O25" i="1"/>
  <c r="P10" i="1" l="1"/>
  <c r="K10" i="1"/>
  <c r="L2024" i="1" l="1"/>
  <c r="L2025" i="1" l="1"/>
  <c r="C2024" i="1"/>
  <c r="D11" i="1" l="1"/>
  <c r="C2025" i="1"/>
  <c r="Q11" i="1" l="1"/>
  <c r="I11" i="1"/>
  <c r="J11" i="1"/>
  <c r="M11" i="1"/>
  <c r="E11" i="1"/>
  <c r="F11" i="1"/>
  <c r="N11" i="1"/>
  <c r="G11" i="1"/>
  <c r="H11" i="1"/>
  <c r="D2024" i="1"/>
  <c r="K11" i="1" l="1"/>
  <c r="P11" i="1"/>
  <c r="O11" i="1"/>
  <c r="D2025" i="1"/>
  <c r="M2024" i="1"/>
  <c r="E2024" i="1"/>
  <c r="G2024" i="1"/>
  <c r="F2024" i="1"/>
  <c r="H2024" i="1"/>
  <c r="H2025" i="1" l="1"/>
  <c r="G2025" i="1"/>
  <c r="F2025" i="1"/>
  <c r="E2025" i="1"/>
  <c r="M2025" i="1"/>
  <c r="P2024" i="1"/>
  <c r="N2024" i="1"/>
  <c r="O2024" i="1"/>
  <c r="J2024" i="1"/>
  <c r="I2024" i="1"/>
  <c r="Q2024" i="1"/>
  <c r="J2025" i="1" l="1"/>
  <c r="Q2025" i="1"/>
  <c r="I2025" i="1"/>
  <c r="O2025" i="1"/>
  <c r="N2025" i="1"/>
  <c r="P2025" i="1"/>
  <c r="K2024" i="1"/>
  <c r="K20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tc={9F4BE05E-EA4A-417A-91F7-10196463116B}</author>
  </authors>
  <commentList>
    <comment ref="C10" authorId="0" shapeId="0" xr:uid="{9F4BE05E-EA4A-417A-91F7-10196463116B}">
      <text>
        <t>[Threaded comment]
Your version of Excel allows you to read this threaded comment; however, any edits to it will get removed if the file is opened in a newer version of Excel. Learn more: https://go.microsoft.com/fwlink/?linkid=870924
Comment:
    155.26=additional amount due to annualizing ER 32308, City of Wallingford.</t>
      </text>
    </comment>
  </commentList>
</comments>
</file>

<file path=xl/sharedStrings.xml><?xml version="1.0" encoding="utf-8"?>
<sst xmlns="http://schemas.openxmlformats.org/spreadsheetml/2006/main" count="2347" uniqueCount="2343">
  <si>
    <t>Membership Goup: Regular</t>
  </si>
  <si>
    <t>DEFERRED OUTFLOWS OF RESOURCES</t>
  </si>
  <si>
    <t>(Excluding Employer Specific Amounts) *</t>
  </si>
  <si>
    <t>Employer ID #</t>
  </si>
  <si>
    <t>Employer Name</t>
  </si>
  <si>
    <t>Net Pension Liability (NPL)</t>
  </si>
  <si>
    <t>Differences Between Expected and Actual Experience</t>
  </si>
  <si>
    <t>Changes of Assumptions</t>
  </si>
  <si>
    <t>Total Deferred Outflows of Resources</t>
  </si>
  <si>
    <t xml:space="preserve">     Total for all entities</t>
  </si>
  <si>
    <t>Measurement Date: 6/30/2015</t>
  </si>
  <si>
    <t>Total Deferred Inflows of Resources</t>
  </si>
  <si>
    <t>Employer Allocation Percentage **</t>
  </si>
  <si>
    <t>Difference Between Projected and Actual Investment Earnings on Pension Plan Investments</t>
  </si>
  <si>
    <t>Total Proportionate Share of Allocable Plan Pension Expense</t>
  </si>
  <si>
    <t xml:space="preserve">     </t>
  </si>
  <si>
    <t xml:space="preserve">      </t>
  </si>
  <si>
    <r>
      <t xml:space="preserve">* - Employer specific amounts excluded from this Schedule are the changes in proportion and differences between employer contributions and the proportionate share of contributions, as well as the related amortization as defined in paragraphs 54-55 of GASB Statement No. 68, </t>
    </r>
    <r>
      <rPr>
        <u/>
        <sz val="10"/>
        <color indexed="8"/>
        <rFont val="Bookman Old Style"/>
        <family val="1"/>
      </rPr>
      <t>Accounting and Financial Reporting for Pensions</t>
    </r>
    <r>
      <rPr>
        <sz val="10"/>
        <color indexed="8"/>
        <rFont val="Bookman Old Style"/>
        <family val="1"/>
      </rPr>
      <t>.</t>
    </r>
  </si>
  <si>
    <r>
      <t xml:space="preserve">** - The proportions in this spreadsheet are for this membership group only, not the proportions to use to compute the change in entity proportion for the Pension note which is included in the Notes to Financial Statements.  </t>
    </r>
    <r>
      <rPr>
        <u/>
        <sz val="10"/>
        <color indexed="8"/>
        <rFont val="Bookman Old Style"/>
        <family val="1"/>
      </rPr>
      <t>The Employer Calculation of Total Net Pension Liability/(Asset) and Proportion</t>
    </r>
    <r>
      <rPr>
        <sz val="10"/>
        <color indexed="8"/>
        <rFont val="Bookman Old Style"/>
        <family val="1"/>
      </rPr>
      <t xml:space="preserve"> workbook, which  is available on the IPERS website, details how to calculate an employer's proportion and net pension liability/(asset) to comply with GASB Statement No. 68. </t>
    </r>
  </si>
  <si>
    <t>DEFERRED INFLOWS OF RESOURCES</t>
  </si>
  <si>
    <t>Change in NPL due to 1% Decrease in the Actuarial Assumed Investment Return (6.00%)</t>
  </si>
  <si>
    <t>Change in NPL due to 1% Increase in the Actuarial Assumed Investment Return (8.00%)</t>
  </si>
  <si>
    <t>00109</t>
  </si>
  <si>
    <t>00111</t>
  </si>
  <si>
    <t>00115</t>
  </si>
  <si>
    <t>00116</t>
  </si>
  <si>
    <t>00121</t>
  </si>
  <si>
    <t>00123</t>
  </si>
  <si>
    <t>00124</t>
  </si>
  <si>
    <t>00128</t>
  </si>
  <si>
    <t>00131</t>
  </si>
  <si>
    <t>00132</t>
  </si>
  <si>
    <t>00133</t>
  </si>
  <si>
    <t>00137</t>
  </si>
  <si>
    <t>00140</t>
  </si>
  <si>
    <t>00141</t>
  </si>
  <si>
    <t>00142</t>
  </si>
  <si>
    <t>00145</t>
  </si>
  <si>
    <t>00147</t>
  </si>
  <si>
    <t>00148</t>
  </si>
  <si>
    <t>00149</t>
  </si>
  <si>
    <t>00173</t>
  </si>
  <si>
    <t>00174</t>
  </si>
  <si>
    <t>00177</t>
  </si>
  <si>
    <t>00182</t>
  </si>
  <si>
    <t>00189</t>
  </si>
  <si>
    <t>00195</t>
  </si>
  <si>
    <t>00196</t>
  </si>
  <si>
    <t>00197</t>
  </si>
  <si>
    <t>00198</t>
  </si>
  <si>
    <t>00199</t>
  </si>
  <si>
    <t>00200</t>
  </si>
  <si>
    <t>00201</t>
  </si>
  <si>
    <t>00202</t>
  </si>
  <si>
    <t>00203</t>
  </si>
  <si>
    <t>00204</t>
  </si>
  <si>
    <t>00205</t>
  </si>
  <si>
    <t>00206</t>
  </si>
  <si>
    <t>00208</t>
  </si>
  <si>
    <t>00210</t>
  </si>
  <si>
    <t>00213</t>
  </si>
  <si>
    <t>00215</t>
  </si>
  <si>
    <t>00216</t>
  </si>
  <si>
    <t>00218</t>
  </si>
  <si>
    <t>00223</t>
  </si>
  <si>
    <t>00226</t>
  </si>
  <si>
    <t>00227</t>
  </si>
  <si>
    <t>00234</t>
  </si>
  <si>
    <t>00240</t>
  </si>
  <si>
    <t>00241</t>
  </si>
  <si>
    <t>00242</t>
  </si>
  <si>
    <t>00245</t>
  </si>
  <si>
    <t>00250</t>
  </si>
  <si>
    <t>00256</t>
  </si>
  <si>
    <t>00270</t>
  </si>
  <si>
    <t>00278</t>
  </si>
  <si>
    <t>00279</t>
  </si>
  <si>
    <t>00283</t>
  </si>
  <si>
    <t>00287</t>
  </si>
  <si>
    <t>00288</t>
  </si>
  <si>
    <t>00290</t>
  </si>
  <si>
    <t>00291</t>
  </si>
  <si>
    <t>00293</t>
  </si>
  <si>
    <t>00294</t>
  </si>
  <si>
    <t>00296</t>
  </si>
  <si>
    <t>00300</t>
  </si>
  <si>
    <t>00301</t>
  </si>
  <si>
    <t>00303</t>
  </si>
  <si>
    <t>00304</t>
  </si>
  <si>
    <t>00306</t>
  </si>
  <si>
    <t>00307</t>
  </si>
  <si>
    <t>00308</t>
  </si>
  <si>
    <t>00309</t>
  </si>
  <si>
    <t>00314</t>
  </si>
  <si>
    <t>00316</t>
  </si>
  <si>
    <t>00317</t>
  </si>
  <si>
    <t>00319</t>
  </si>
  <si>
    <t>00320</t>
  </si>
  <si>
    <t>00321</t>
  </si>
  <si>
    <t>00322</t>
  </si>
  <si>
    <t>00324</t>
  </si>
  <si>
    <t>00325</t>
  </si>
  <si>
    <t>00326</t>
  </si>
  <si>
    <t>00327</t>
  </si>
  <si>
    <t>00329</t>
  </si>
  <si>
    <t>00330</t>
  </si>
  <si>
    <t>00331</t>
  </si>
  <si>
    <t>00332</t>
  </si>
  <si>
    <t>00334</t>
  </si>
  <si>
    <t>00335</t>
  </si>
  <si>
    <t>00336</t>
  </si>
  <si>
    <t>00338</t>
  </si>
  <si>
    <t>00339</t>
  </si>
  <si>
    <t>00340</t>
  </si>
  <si>
    <t>00341</t>
  </si>
  <si>
    <t>00342</t>
  </si>
  <si>
    <t>00343</t>
  </si>
  <si>
    <t>00344</t>
  </si>
  <si>
    <t>00345</t>
  </si>
  <si>
    <t>00350</t>
  </si>
  <si>
    <t>00352</t>
  </si>
  <si>
    <t>00354</t>
  </si>
  <si>
    <t>00357</t>
  </si>
  <si>
    <t>00358</t>
  </si>
  <si>
    <t>00359</t>
  </si>
  <si>
    <t>00361</t>
  </si>
  <si>
    <t>00363</t>
  </si>
  <si>
    <t>00365</t>
  </si>
  <si>
    <t>00366</t>
  </si>
  <si>
    <t>00367</t>
  </si>
  <si>
    <t>00368</t>
  </si>
  <si>
    <t>00369</t>
  </si>
  <si>
    <t>00370</t>
  </si>
  <si>
    <t>00371</t>
  </si>
  <si>
    <t>00373</t>
  </si>
  <si>
    <t>00374</t>
  </si>
  <si>
    <t>00377</t>
  </si>
  <si>
    <t>00380</t>
  </si>
  <si>
    <t>00381</t>
  </si>
  <si>
    <t>00382</t>
  </si>
  <si>
    <t>00383</t>
  </si>
  <si>
    <t>00386</t>
  </si>
  <si>
    <t>00388</t>
  </si>
  <si>
    <t>00389</t>
  </si>
  <si>
    <t>00390</t>
  </si>
  <si>
    <t>00391</t>
  </si>
  <si>
    <t>00392</t>
  </si>
  <si>
    <t>00393</t>
  </si>
  <si>
    <t>00394</t>
  </si>
  <si>
    <t>00395</t>
  </si>
  <si>
    <t>00396</t>
  </si>
  <si>
    <t>00397</t>
  </si>
  <si>
    <t>00398</t>
  </si>
  <si>
    <t>00399</t>
  </si>
  <si>
    <t>00400</t>
  </si>
  <si>
    <t>00402</t>
  </si>
  <si>
    <t>00403</t>
  </si>
  <si>
    <t>00404</t>
  </si>
  <si>
    <t>00405</t>
  </si>
  <si>
    <t>00406</t>
  </si>
  <si>
    <t>00407</t>
  </si>
  <si>
    <t>00408</t>
  </si>
  <si>
    <t>00409</t>
  </si>
  <si>
    <t>00411</t>
  </si>
  <si>
    <t>00412</t>
  </si>
  <si>
    <t>00413</t>
  </si>
  <si>
    <t>00414</t>
  </si>
  <si>
    <t>00415</t>
  </si>
  <si>
    <t>00416</t>
  </si>
  <si>
    <t>00417</t>
  </si>
  <si>
    <t>00418</t>
  </si>
  <si>
    <t>00419</t>
  </si>
  <si>
    <t>00420</t>
  </si>
  <si>
    <t>00421</t>
  </si>
  <si>
    <t>00422</t>
  </si>
  <si>
    <t>01201</t>
  </si>
  <si>
    <t>01203</t>
  </si>
  <si>
    <t>01204</t>
  </si>
  <si>
    <t>01205</t>
  </si>
  <si>
    <t>01207</t>
  </si>
  <si>
    <t>01301</t>
  </si>
  <si>
    <t>01302</t>
  </si>
  <si>
    <t>01303</t>
  </si>
  <si>
    <t>01306</t>
  </si>
  <si>
    <t>01308</t>
  </si>
  <si>
    <t>01309</t>
  </si>
  <si>
    <t>01401</t>
  </si>
  <si>
    <t>01403</t>
  </si>
  <si>
    <t>01528</t>
  </si>
  <si>
    <t>01530</t>
  </si>
  <si>
    <t>02201</t>
  </si>
  <si>
    <t>02203</t>
  </si>
  <si>
    <t>02301</t>
  </si>
  <si>
    <t>02303</t>
  </si>
  <si>
    <t>02306</t>
  </si>
  <si>
    <t>02546</t>
  </si>
  <si>
    <t>02701</t>
  </si>
  <si>
    <t>03201</t>
  </si>
  <si>
    <t>03203</t>
  </si>
  <si>
    <t>03206</t>
  </si>
  <si>
    <t>03301</t>
  </si>
  <si>
    <t>03302</t>
  </si>
  <si>
    <t>03303</t>
  </si>
  <si>
    <t>03304</t>
  </si>
  <si>
    <t>03306</t>
  </si>
  <si>
    <t>03310</t>
  </si>
  <si>
    <t>03312</t>
  </si>
  <si>
    <t>03566</t>
  </si>
  <si>
    <t>03567</t>
  </si>
  <si>
    <t>03568</t>
  </si>
  <si>
    <t>03601</t>
  </si>
  <si>
    <t>04201</t>
  </si>
  <si>
    <t>04203</t>
  </si>
  <si>
    <t>04207</t>
  </si>
  <si>
    <t>04301</t>
  </si>
  <si>
    <t>04304</t>
  </si>
  <si>
    <t>04305</t>
  </si>
  <si>
    <t>04307</t>
  </si>
  <si>
    <t>04311</t>
  </si>
  <si>
    <t>04312</t>
  </si>
  <si>
    <t>04314</t>
  </si>
  <si>
    <t>04315</t>
  </si>
  <si>
    <t>04316</t>
  </si>
  <si>
    <t>04317</t>
  </si>
  <si>
    <t>04321</t>
  </si>
  <si>
    <t>04510</t>
  </si>
  <si>
    <t>04545</t>
  </si>
  <si>
    <t>04547</t>
  </si>
  <si>
    <t>04703</t>
  </si>
  <si>
    <t>05201</t>
  </si>
  <si>
    <t>05203</t>
  </si>
  <si>
    <t>05205</t>
  </si>
  <si>
    <t>05301</t>
  </si>
  <si>
    <t>05302</t>
  </si>
  <si>
    <t>05303</t>
  </si>
  <si>
    <t>05305</t>
  </si>
  <si>
    <t>05306</t>
  </si>
  <si>
    <t>05520</t>
  </si>
  <si>
    <t>06001</t>
  </si>
  <si>
    <t>06201</t>
  </si>
  <si>
    <t>06203</t>
  </si>
  <si>
    <t>06301</t>
  </si>
  <si>
    <t>06302</t>
  </si>
  <si>
    <t>06303</t>
  </si>
  <si>
    <t>06306</t>
  </si>
  <si>
    <t>06307</t>
  </si>
  <si>
    <t>06308</t>
  </si>
  <si>
    <t>06309</t>
  </si>
  <si>
    <t>06311</t>
  </si>
  <si>
    <t>06312</t>
  </si>
  <si>
    <t>06314</t>
  </si>
  <si>
    <t>06315</t>
  </si>
  <si>
    <t>06317</t>
  </si>
  <si>
    <t>06318</t>
  </si>
  <si>
    <t>06550</t>
  </si>
  <si>
    <t>06551</t>
  </si>
  <si>
    <t>06552</t>
  </si>
  <si>
    <t>07001</t>
  </si>
  <si>
    <t>07003</t>
  </si>
  <si>
    <t>07201</t>
  </si>
  <si>
    <t>07204</t>
  </si>
  <si>
    <t>07302</t>
  </si>
  <si>
    <t>07303</t>
  </si>
  <si>
    <t>07304</t>
  </si>
  <si>
    <t>07305</t>
  </si>
  <si>
    <t>07306</t>
  </si>
  <si>
    <t>07311</t>
  </si>
  <si>
    <t>07319</t>
  </si>
  <si>
    <t>07321</t>
  </si>
  <si>
    <t>07327</t>
  </si>
  <si>
    <t>07333</t>
  </si>
  <si>
    <t>07504</t>
  </si>
  <si>
    <t>07538</t>
  </si>
  <si>
    <t>07539</t>
  </si>
  <si>
    <t>07542</t>
  </si>
  <si>
    <t>07546</t>
  </si>
  <si>
    <t>07548</t>
  </si>
  <si>
    <t>07601</t>
  </si>
  <si>
    <t>07604</t>
  </si>
  <si>
    <t>07608</t>
  </si>
  <si>
    <t>07609</t>
  </si>
  <si>
    <t>07701</t>
  </si>
  <si>
    <t>07702</t>
  </si>
  <si>
    <t>07703</t>
  </si>
  <si>
    <t>07704</t>
  </si>
  <si>
    <t>08001</t>
  </si>
  <si>
    <t>08201</t>
  </si>
  <si>
    <t>08203</t>
  </si>
  <si>
    <t>08204</t>
  </si>
  <si>
    <t>08301</t>
  </si>
  <si>
    <t>08302</t>
  </si>
  <si>
    <t>08303</t>
  </si>
  <si>
    <t>08307</t>
  </si>
  <si>
    <t>08308</t>
  </si>
  <si>
    <t>08311</t>
  </si>
  <si>
    <t>08312</t>
  </si>
  <si>
    <t>08313</t>
  </si>
  <si>
    <t>08314</t>
  </si>
  <si>
    <t>08537</t>
  </si>
  <si>
    <t>08538</t>
  </si>
  <si>
    <t>08539</t>
  </si>
  <si>
    <t>08542</t>
  </si>
  <si>
    <t>08701</t>
  </si>
  <si>
    <t>09201</t>
  </si>
  <si>
    <t>09203</t>
  </si>
  <si>
    <t>09301</t>
  </si>
  <si>
    <t>09302</t>
  </si>
  <si>
    <t>09303</t>
  </si>
  <si>
    <t>09304</t>
  </si>
  <si>
    <t>09305</t>
  </si>
  <si>
    <t>09307</t>
  </si>
  <si>
    <t>09310</t>
  </si>
  <si>
    <t>09311</t>
  </si>
  <si>
    <t>09313</t>
  </si>
  <si>
    <t>09315</t>
  </si>
  <si>
    <t>09318</t>
  </si>
  <si>
    <t>09519</t>
  </si>
  <si>
    <t>09562</t>
  </si>
  <si>
    <t>09563</t>
  </si>
  <si>
    <t>09566</t>
  </si>
  <si>
    <t>09568</t>
  </si>
  <si>
    <t>09602</t>
  </si>
  <si>
    <t>09701</t>
  </si>
  <si>
    <t>09702</t>
  </si>
  <si>
    <t>REGIONAL ENVIRONMENTAL IMPROVEMENT COMM (REIC)</t>
  </si>
  <si>
    <t>PAGE COUNTY SOIL &amp; WATER CONSERVATION</t>
  </si>
  <si>
    <t>MID IOWA COMMUNITY ACTION INC (MICA)</t>
  </si>
  <si>
    <t>ADAIR CO SOIL &amp; WATER CONSERVATION DIST</t>
  </si>
  <si>
    <t>HARRISON COUNTY LANDFILL COMMISSION</t>
  </si>
  <si>
    <t>SCOTT COUNTY SOIL &amp; WATER CONS. DIST.</t>
  </si>
  <si>
    <t>BUCHANAN CO ECONOMIC DEVELOPMENT COMM</t>
  </si>
  <si>
    <t>PARKERSBURG ECONOMIC DEVELOPMENT</t>
  </si>
  <si>
    <t>FREMONT COUNTY SOIL &amp; WATER CONS DIST</t>
  </si>
  <si>
    <t>COMMUNITY HOUSING INITIATIVES INC.</t>
  </si>
  <si>
    <t>CITY OF WESTWOOD</t>
  </si>
  <si>
    <t>SOUTHEAST IOWA REGIONAL AIRPORT AUTH</t>
  </si>
  <si>
    <t>AUDUBON COUNTY SOLID WASTE MANAGEMENT</t>
  </si>
  <si>
    <t>HARDIN COUNTY SOLID WASTE DISPOSAL COMM</t>
  </si>
  <si>
    <t>NEW OPPORTUNITIES, INC.</t>
  </si>
  <si>
    <t>WHAT CHEER PUBLIC LIBRARY</t>
  </si>
  <si>
    <t>AMANA COLONIES LAND USE DISTRICT</t>
  </si>
  <si>
    <t>STATE - DEPT OF CORRECTIONS/FT DODGE</t>
  </si>
  <si>
    <t>CITY OF SAINT DONATUS</t>
  </si>
  <si>
    <t>CALHOUN COUNTY ECONOMIC DEVELOPMENT CORP</t>
  </si>
  <si>
    <t>WGML REFUSE COMMISSION</t>
  </si>
  <si>
    <t>IOWA COUNTY ENGINEERS ASSOCIATION</t>
  </si>
  <si>
    <t>GREENBELT HOME CARE</t>
  </si>
  <si>
    <t>IMPACT COMMUNITY ACTION PARTNERSHIP, INC</t>
  </si>
  <si>
    <t>SOUTHERN IOWA ECONOMIC DEV. ASSOC.</t>
  </si>
  <si>
    <t>SOUTH CENTRAL IOWA COMMUNITY ACTION</t>
  </si>
  <si>
    <t>OPERATION THRESHOLD INC.</t>
  </si>
  <si>
    <t>WEST CENTRAL COMMUNITY ACTION</t>
  </si>
  <si>
    <t>NORTH IOWA COMMUNITY ACTION ORGANIZATION</t>
  </si>
  <si>
    <t>MID-SIOUX OPPORTUNITY INC.</t>
  </si>
  <si>
    <t>COMMUNITY ACTION OF SOUTHEAST IOWA</t>
  </si>
  <si>
    <t>MATURA ACTION CORPORATION</t>
  </si>
  <si>
    <t>COMMUNITY ACTION AGENCY OF SIOUXLAND</t>
  </si>
  <si>
    <t>COMMUNITY ACTION OF EASTERN IOWA</t>
  </si>
  <si>
    <t>OPERATION NEW VIEW COMM. ACTION AGENCY</t>
  </si>
  <si>
    <t>HAWKEYE AREA COMMUNITY ACTION PROG. INC.</t>
  </si>
  <si>
    <t>CITY OF BALLTOWN</t>
  </si>
  <si>
    <t>CITY OF KINROSS</t>
  </si>
  <si>
    <t>REGIONAL TRANSIT AUTHORITY INC</t>
  </si>
  <si>
    <t>STATE - DEPT OF HUMAN SERVICES/CCUSO</t>
  </si>
  <si>
    <t>FREEPORT WATER AND SANITARY DISTRICT</t>
  </si>
  <si>
    <t>MONROE COUNTY SOIL AND WATER CONS. DIST.</t>
  </si>
  <si>
    <t>APPANOOSE COUNTY SOIL AND WATER DISTRICT</t>
  </si>
  <si>
    <t>CEDAR COUNTY SOIL &amp; WATER CONS DISTRICT</t>
  </si>
  <si>
    <t>THE COMMUNITY AGENCY</t>
  </si>
  <si>
    <t>MONTGOMERY SOIL &amp; WATER CONS. DISTRICT</t>
  </si>
  <si>
    <t>INDEPENDENCE LIGHT &amp; POWER TELECOMM</t>
  </si>
  <si>
    <t>NODAWAY VALLEY COMMUNITY SCHOOL DISTRICT</t>
  </si>
  <si>
    <t>CHARLES CITY AREA DEVELOPMENT CORP</t>
  </si>
  <si>
    <t>KOSSUTH COUNTY ECONOMIC DEVELOPMENT CORP</t>
  </si>
  <si>
    <t>LOUISA SOIL &amp; WATER CONSERVATION DIST</t>
  </si>
  <si>
    <t>LUCAS COUNTY SOIL &amp; WATER CONS DISTRICT</t>
  </si>
  <si>
    <t>AGWSR COMMUNITY SCHOOL DISTRICT</t>
  </si>
  <si>
    <t>WEST CENTRAL VALLEY COMMUNITY SCHOOL</t>
  </si>
  <si>
    <t>HENRY COUNTY SOIL &amp; WATER CONS DIST</t>
  </si>
  <si>
    <t>MADISON COUNTY SOIL &amp; WATER</t>
  </si>
  <si>
    <t>CLARKE COUNTY SOIL &amp; WATER</t>
  </si>
  <si>
    <t>OSAGE MUNICIPAL COMMUNICATIONS UTILITY</t>
  </si>
  <si>
    <t>BALDWIN-MONMOUTH WASTEWATER TREATMENT AG</t>
  </si>
  <si>
    <t>COUNCIL BLUFFS AIRPORT AUTHORITY</t>
  </si>
  <si>
    <t>COMMUNITY &amp; FAMILY RESOURCES</t>
  </si>
  <si>
    <t>E POTTAWATTAMIE SOIL &amp; WATER CONS DIST</t>
  </si>
  <si>
    <t>CITY OF MAHARISHI VEDIC CITY</t>
  </si>
  <si>
    <t>CITY OF SAGEVILLE</t>
  </si>
  <si>
    <t>CITY OF UDELL</t>
  </si>
  <si>
    <t>CITY OF TURIN</t>
  </si>
  <si>
    <t>CITY OF GIBSON</t>
  </si>
  <si>
    <t>CITY OF OAKLAND ACRES</t>
  </si>
  <si>
    <t>CITY OF GILLETT GROVE</t>
  </si>
  <si>
    <t>IOWA NORTHLAND REGIONAL HOUSING</t>
  </si>
  <si>
    <t>LYTTON LIBRARY</t>
  </si>
  <si>
    <t>CROSSROADS MENTAL HEALTH CENTER</t>
  </si>
  <si>
    <t>KIDS WORLD INC</t>
  </si>
  <si>
    <t>STATE - DEPARTMENT OF REVENUE</t>
  </si>
  <si>
    <t>ZION RECOVERY SERVICES INC</t>
  </si>
  <si>
    <t>GEORGE-LITTLE ROCK COMMUNITY SCHOOL</t>
  </si>
  <si>
    <t>BOARD OF PROFESSIONAL ETHICS AND CONDUCT</t>
  </si>
  <si>
    <t>MONONA COUNTY SANITARY LANDFILL</t>
  </si>
  <si>
    <t>APLINGTON-PARKERSBURG COMM SCHOOL DIST</t>
  </si>
  <si>
    <t>MUSCATINE CO JOINT COMMUNICATIONS COMM</t>
  </si>
  <si>
    <t>HAMILTON SOIL AND WATER CONS DIST</t>
  </si>
  <si>
    <t>MARION CO FAIR ASSOC</t>
  </si>
  <si>
    <t>SOUTHEAST WEBSTER-GRAND COMMUNITY SCHOOL</t>
  </si>
  <si>
    <t>BATTLE CREEK COMMUNITY AMBULANCE</t>
  </si>
  <si>
    <t>CLARINDA ECONOMIC DEVELOPMENT CORP</t>
  </si>
  <si>
    <t>ROCK RAPIDS MUNICIPAL UTILITY</t>
  </si>
  <si>
    <t>CRAWFORD COUNTY SWCD</t>
  </si>
  <si>
    <t>ADLM CO ENVIRONMENTAL PUBLIC HEALTH</t>
  </si>
  <si>
    <t>CLAYTON RIDGE COMM SCH DIST</t>
  </si>
  <si>
    <t>SIOUXLAND HUMAN INVEST PARTNERSHIP(SHIP)</t>
  </si>
  <si>
    <t>UNITED COMMUNITY HEALTH CENTER, INC</t>
  </si>
  <si>
    <t>MITCHELL CO ECON DEV COMMISSION</t>
  </si>
  <si>
    <t>O'BRIEN COUNTY ECONOMIC DEVELPMENT CORP.</t>
  </si>
  <si>
    <t>UNION CO SOIL &amp; WATER CONS DISTRICT</t>
  </si>
  <si>
    <t>SOUTHERN IOWA RC&amp;D AREA</t>
  </si>
  <si>
    <t>MASON CITY HOUSING AUTHORITY</t>
  </si>
  <si>
    <t>LINKING FAMILIES AND COMMUNITIES</t>
  </si>
  <si>
    <t>CHARITON VALLEY PLANNING &amp; DEVELOPMENT</t>
  </si>
  <si>
    <t>GREAT PRAIRIE AREA EDUCATION AGENCY</t>
  </si>
  <si>
    <t>STATE - DEPT OF CORRECTIONS/PRISON INDUSTRIES</t>
  </si>
  <si>
    <t>HUDSON MUNICIPAL ELECTRIC UTILITIES</t>
  </si>
  <si>
    <t>STATE - IOWA DEPT OF VETERAN AFFAIRS</t>
  </si>
  <si>
    <t>GRAETTINGER-TERRIL CSD</t>
  </si>
  <si>
    <t>JOINT EMERGENCY COMMUNICATIONS SERVICES ASSOC.</t>
  </si>
  <si>
    <t>GREEN HILLS AEA</t>
  </si>
  <si>
    <t>ST. CHARLES TOWNSHIP/SUNNYSIDE MEMORY GARDENS</t>
  </si>
  <si>
    <t>WEST FORK COMMUNITY SCHOOL DISTRICT</t>
  </si>
  <si>
    <t>EAST SAC COUNTY COMMUNITY SCHOOL DISTRICT</t>
  </si>
  <si>
    <t>IKM-MANNING COMMUNITY SCHOOL DISTRICT</t>
  </si>
  <si>
    <t>NORTH BUTLER COMMUNITY SCHOOL DISTRICT</t>
  </si>
  <si>
    <t>CAM COMMUNITY SCHOOL DISTRICT</t>
  </si>
  <si>
    <t>EAST MILLS COMMUNITY SCHOOL DISTRICT</t>
  </si>
  <si>
    <t>CENTRAL SPRINGS COMMUNITY SCHOOL DISTRICT</t>
  </si>
  <si>
    <t>DES MOINES AIRPORT AUTHORITY</t>
  </si>
  <si>
    <t>IOWA ASSOC OF AREA EDUCATION AGENCIES</t>
  </si>
  <si>
    <t>EDDYVILLE-BLAKESBURG-FREMONT COMM SCH DIST</t>
  </si>
  <si>
    <t>MAPLE VALLEY - ANTHON OTO COMM SCHOOL DIST</t>
  </si>
  <si>
    <t>SOUTHERN IOWA TROLLEY</t>
  </si>
  <si>
    <t>IOWA PUBLIC POWER AGENCY</t>
  </si>
  <si>
    <t>OSCEOLA WATER WORKS</t>
  </si>
  <si>
    <t>STATE - HOMELAND SEC &amp; EMERG MNGMNT</t>
  </si>
  <si>
    <t>STATE - IOWA PUBLIC INFORMATION BOARD</t>
  </si>
  <si>
    <t>NORTHEAST IOWA AREA AGENCY ON AGING</t>
  </si>
  <si>
    <t>MILESTONES AREA AGENCY ON AGING</t>
  </si>
  <si>
    <t>THE HERITAGE AREA AGENCY ON AGING</t>
  </si>
  <si>
    <t>AGING RESOURCES OF CENTRAL IOWA</t>
  </si>
  <si>
    <t>CONNECTIONS AREA AGENCY ON AGING</t>
  </si>
  <si>
    <t>EASTON VALLEY COMM SCHOOL DIST</t>
  </si>
  <si>
    <t>CITY OF URBANDALE WATER UTILITY</t>
  </si>
  <si>
    <t>SOUTHWEST IOWA JUVENILE DETENTION CENTER</t>
  </si>
  <si>
    <t>10-15 REGIONAL TRANSIT AGENCY</t>
  </si>
  <si>
    <t>TWO RIVERS LEVEE &amp; DRAINAGE DIST</t>
  </si>
  <si>
    <t>GREENE COUNTY COMMUNITY SCHOOL DIST</t>
  </si>
  <si>
    <t>CLARION-GOLDFIELD-DOWS COMMUNITY SCHOOL DIST</t>
  </si>
  <si>
    <t>SUMNER-FREDERICKSBURG COMM SCHOOL DIST</t>
  </si>
  <si>
    <t>SOUTH CENTRAL CALHOUN COMMUNITY SCHOOL DIST</t>
  </si>
  <si>
    <t>STATE - OFFICE OF THE CHIEF INFORMATION OFFICER</t>
  </si>
  <si>
    <t>EXIRA-ELK HORN-KIMBALLTON COMM SCHOOL DIST</t>
  </si>
  <si>
    <t>NORTH UNION COMMUNITY SCHOOL DIST</t>
  </si>
  <si>
    <t>DES MOINES CO EMERGENCY COMM CTR</t>
  </si>
  <si>
    <t>BENTON CO SOLID WASTE DISPOSAL COMMISSION</t>
  </si>
  <si>
    <t>SOUTHWEST WEBSTER AMBULANCE SERVICE</t>
  </si>
  <si>
    <t>CLAYTON COUNTY DEVELOPMENT GROUP</t>
  </si>
  <si>
    <t>GARNER-HAYFIELD-VENTURA COMM SCHOOL DIST</t>
  </si>
  <si>
    <t>DUBUQUE COUNTY LIBRARY DISTRICT</t>
  </si>
  <si>
    <t>AHSTW COMM SCHOOL DIST</t>
  </si>
  <si>
    <t>MUNICIPAL HOUSING AGENCY OF COUNCIL BLUFFS</t>
  </si>
  <si>
    <t>PRAIRIE SOLID WASTE AGENCY</t>
  </si>
  <si>
    <t>OABCIG COMMUNITY SCHOOL DISTRICT</t>
  </si>
  <si>
    <t>STATE - BOARD OF EDUCATIONAL EXAMINERS</t>
  </si>
  <si>
    <t>ALTA-AURELIA COMMUNITY SCHOOL DISTRICT</t>
  </si>
  <si>
    <t>NORTH FAYETTE VALLEY COMMUNITY SCHOOL DIST</t>
  </si>
  <si>
    <t>ADAIR COUNTY</t>
  </si>
  <si>
    <t>ADAIR COUNTY AGRI EXT DIST</t>
  </si>
  <si>
    <t>ADAIR COUNTY HEALTH SYSTEM</t>
  </si>
  <si>
    <t>ADAIR CO ASSESSOR</t>
  </si>
  <si>
    <t>ADAIR CO SANITARY LANDFILL</t>
  </si>
  <si>
    <t>CITY OF FONTANELLE</t>
  </si>
  <si>
    <t>CITY OF GREENFIELD</t>
  </si>
  <si>
    <t>CITY OF CASEY</t>
  </si>
  <si>
    <t>CITY OF ADAIR</t>
  </si>
  <si>
    <t>CITY OF ORIENT</t>
  </si>
  <si>
    <t>CITY OF BRIDGEWATER</t>
  </si>
  <si>
    <t>GREENFIELD TOWNSHIP - ADAIR COUNTY</t>
  </si>
  <si>
    <t>SUMMERSET TOWNSHIP - ADAIR COUNTY</t>
  </si>
  <si>
    <t>ADAIR CASEY COMMUNITY SCHOOL DISTRICT</t>
  </si>
  <si>
    <t>ORIENT MACKSBURG COMMUNITY SCHOOL DIST</t>
  </si>
  <si>
    <t>ADAMS COUNTY</t>
  </si>
  <si>
    <t>ADAMS CO AGR EXT DIST</t>
  </si>
  <si>
    <t>CITY OF CORNING</t>
  </si>
  <si>
    <t>CITY OF PRESCOTT</t>
  </si>
  <si>
    <t>CORNING HOUSING COMM</t>
  </si>
  <si>
    <t>CORNING COMMUNITY SCHOOL DISTRICT</t>
  </si>
  <si>
    <t>CORNING MUNICIPAL UTILITIES</t>
  </si>
  <si>
    <t>ALLAMAKEE COUNTY</t>
  </si>
  <si>
    <t>ALLAMAKEE CO AGR EXT DIST</t>
  </si>
  <si>
    <t>ALLAMAKEE CO SOIL &amp; WATER CONS DIST</t>
  </si>
  <si>
    <t>CITY OF HARPERS FERRY</t>
  </si>
  <si>
    <t>CITY OF WAUKON</t>
  </si>
  <si>
    <t>CITY OF NEW ALBIN</t>
  </si>
  <si>
    <t>CITY OF LANSING</t>
  </si>
  <si>
    <t>CITY OF POSTVILLE</t>
  </si>
  <si>
    <t>CITY OF WATERVILLE</t>
  </si>
  <si>
    <t>VETERAN'S MEMORIAL HOSPITAL</t>
  </si>
  <si>
    <t>POSTVILLE COMMUNITY SCHOOL DISTRICT</t>
  </si>
  <si>
    <t>ALLAMAKEE COMMUNITY SCHOOL DISTRICT</t>
  </si>
  <si>
    <t>EASTERN ALLAMAKEE COMMUNITY SCHOOL DIST</t>
  </si>
  <si>
    <t>UPPER EXPLORERLAND REGIONAL PLANNING COM</t>
  </si>
  <si>
    <t>APPANOOSE COUNTY</t>
  </si>
  <si>
    <t>APPANOOSE COUNTY AGRI</t>
  </si>
  <si>
    <t>APPANOOSE CO SECONDARY RD DEPT</t>
  </si>
  <si>
    <t>CITY OF CENTERVILLE</t>
  </si>
  <si>
    <t>CITY OF MOULTON</t>
  </si>
  <si>
    <t>CITY OF MYSTIC</t>
  </si>
  <si>
    <t>CITY OF MORAVIA</t>
  </si>
  <si>
    <t>CITY OF CINCINNATI</t>
  </si>
  <si>
    <t>CITY OF PLANO</t>
  </si>
  <si>
    <t>CITY OF NUMA</t>
  </si>
  <si>
    <t>CITY OF EXLINE</t>
  </si>
  <si>
    <t>CITY OF RATHBUN</t>
  </si>
  <si>
    <t>LOW RENT HOUSING AGENCY OF CENTERVILLE</t>
  </si>
  <si>
    <t>GARRETT MEMORIAL LIBRARY</t>
  </si>
  <si>
    <t>CENTERVILLE COMMUNITY SCHOOL DISTRICT</t>
  </si>
  <si>
    <t>MORAVIA COMMUNITY SCHOOL DISTRICT</t>
  </si>
  <si>
    <t>MOULTON UDELL COMMUNITY SCHOOL DISTRICT</t>
  </si>
  <si>
    <t>RATHBUN AREA SOLID WASTE COMM.</t>
  </si>
  <si>
    <t>AUDUBON COUNTY</t>
  </si>
  <si>
    <t>AUDUBON COUNTY AGRI EXTENSION DISTRICT</t>
  </si>
  <si>
    <t>AUDUBON COUNTY MEMORIAL HOSPITAL</t>
  </si>
  <si>
    <t>CITY OF EXIRA</t>
  </si>
  <si>
    <t>CITY OF AUDUBON</t>
  </si>
  <si>
    <t>CITY OF KIMBALLTON</t>
  </si>
  <si>
    <t>CITY OF BRAYTON</t>
  </si>
  <si>
    <t>CITY OF GRAY</t>
  </si>
  <si>
    <t>AUDUBON COMMUNITY SCHOOL DISTRICT</t>
  </si>
  <si>
    <t>IOWA BRAILLE AND SIGHT SAVING SCHOOL</t>
  </si>
  <si>
    <t>BENTON COUNTY</t>
  </si>
  <si>
    <t>BENTON COUNTY AGR EXT DIST</t>
  </si>
  <si>
    <t>CITY OF VINTON</t>
  </si>
  <si>
    <t>CITY OF BELLE PLAINE</t>
  </si>
  <si>
    <t>CITY OF BLAIRSTOWN</t>
  </si>
  <si>
    <t>CITY OF NEWHALL</t>
  </si>
  <si>
    <t>CITY OF VAN HORNE</t>
  </si>
  <si>
    <t>CITY OF ATKINS</t>
  </si>
  <si>
    <t>CITY OF NORWAY</t>
  </si>
  <si>
    <t>CITY OF KEYSTONE</t>
  </si>
  <si>
    <t>CITY OF GARRISON</t>
  </si>
  <si>
    <t>CITY OF SHELLSBURG</t>
  </si>
  <si>
    <t>CITY OF URBANA</t>
  </si>
  <si>
    <t>CITY OF WALFORD</t>
  </si>
  <si>
    <t>CITY OF LUZERNE</t>
  </si>
  <si>
    <t>VINTON-SHELLSBURG COMM SCH DIST</t>
  </si>
  <si>
    <t>BELLE PLAINE COMMUNITY SCHOOL DISTRICT</t>
  </si>
  <si>
    <t>BENTON COMMUNITY SCHOOL DISTRICT</t>
  </si>
  <si>
    <t>UNIVERSITY OF NORTHERN IOWA</t>
  </si>
  <si>
    <t>1ST JUDICIAL DIST DEPT CORR SERVICES</t>
  </si>
  <si>
    <t>BLACK HAWK COUNTY</t>
  </si>
  <si>
    <t>BLACK HAWK COUNTY AGRI</t>
  </si>
  <si>
    <t>CITY OF CEDAR FALLS</t>
  </si>
  <si>
    <t>CITY OF WATERLOO</t>
  </si>
  <si>
    <t>CITY OF GILBERTVILLE</t>
  </si>
  <si>
    <t>CITY OF HUDSON</t>
  </si>
  <si>
    <t>CITY OF DUNKERTON</t>
  </si>
  <si>
    <t>CITY OF LA PORTE CITY</t>
  </si>
  <si>
    <t>CITY OF EVANSDALE</t>
  </si>
  <si>
    <t>CITY OF ELK RUN HEIGHTS</t>
  </si>
  <si>
    <t>CITY OF RAYMOND</t>
  </si>
  <si>
    <t>EVANSDALE MUNIC HOUSING AUTHORITY</t>
  </si>
  <si>
    <t>WATERLOO COMMUNITY SCHOOL DISTRICT</t>
  </si>
  <si>
    <t>CEDAR FALLS COMMUNITY SCHOOL DISTRICT</t>
  </si>
  <si>
    <t>DUNKERTON COMMUNITY SCHOOL DISTRICT</t>
  </si>
  <si>
    <t>HUDSON COMMUNITY SCHOOL DISTRICT</t>
  </si>
  <si>
    <t>HAWKEYE COMMUNITY COLLEGE</t>
  </si>
  <si>
    <t>UNION COMMUNITY SCHOOL DISTRICT</t>
  </si>
  <si>
    <t>IA NORTHLAND REG COUNCIL OF GOVTS</t>
  </si>
  <si>
    <t>CENTRAL RIVERS AREA EDUCATION AGENCY</t>
  </si>
  <si>
    <t>MET OF BLACK HAWK COUNTY</t>
  </si>
  <si>
    <t>REGIONAL TRANSIT COMMISSION</t>
  </si>
  <si>
    <t>WATERLOO WATER WORKS</t>
  </si>
  <si>
    <t>LA PORTE CITY UTILITY</t>
  </si>
  <si>
    <t>CEDAR FALLS UTILITIES</t>
  </si>
  <si>
    <t>EVANSDALE WATER WORKS</t>
  </si>
  <si>
    <t>STATE - WOODWARD RESOURCE CENTER</t>
  </si>
  <si>
    <t>BOONE COUNTY</t>
  </si>
  <si>
    <t>BOONE COUNTY AGRI</t>
  </si>
  <si>
    <t>BOONE COUNTY HOSPITAL</t>
  </si>
  <si>
    <t>CITY OF BOONE</t>
  </si>
  <si>
    <t>CITY OF OGDEN</t>
  </si>
  <si>
    <t>CITY OF MADRID</t>
  </si>
  <si>
    <t>CITY OF BOXHOLM</t>
  </si>
  <si>
    <t>CITY OF PILOT MOUND</t>
  </si>
  <si>
    <t>CITY OF BERKLEY</t>
  </si>
  <si>
    <t>CITY OF LUTHER</t>
  </si>
  <si>
    <t>CITY OF SHELDAHL</t>
  </si>
  <si>
    <t>CITY OF BEAVER</t>
  </si>
  <si>
    <t>UNITED COMMUNITY SCHOOL DISTRICT</t>
  </si>
  <si>
    <t>OGDEN COMMUNITY SCHOOL DISTRICT</t>
  </si>
  <si>
    <t>BOONE COMMUNITY SCHOOL DISTRICT</t>
  </si>
  <si>
    <t>MADRID COMMUNITY SCHOOL DISTRICT</t>
  </si>
  <si>
    <t>OGDEN MUNICIPAL UTILITIES</t>
  </si>
  <si>
    <t>BREMER COUNTY</t>
  </si>
  <si>
    <t>BREMER COUNTY AGRI EXTEN DISTRICT</t>
  </si>
  <si>
    <t>CITY OF DENVER</t>
  </si>
  <si>
    <t>CITY OF SUMNER</t>
  </si>
  <si>
    <t>CITY OF WAVERLY</t>
  </si>
  <si>
    <t>CITY OF TRIPOLI</t>
  </si>
  <si>
    <t>CITY OF JANESVILLE</t>
  </si>
  <si>
    <t>CITY OF READLYN</t>
  </si>
  <si>
    <t>CITY OF FREDERIKA</t>
  </si>
  <si>
    <t>CITY OF PLAINFIELD</t>
  </si>
  <si>
    <t>WAVERLY UTILITIES</t>
  </si>
  <si>
    <t>WAVERLY LOW RENT HOUSING AGENCY</t>
  </si>
  <si>
    <t>WAVERLY HEALTH CENTER</t>
  </si>
  <si>
    <t>JANESVILLE CONSOLIDATED SCH DIST</t>
  </si>
  <si>
    <t>DENVER COMM SCH DIST</t>
  </si>
  <si>
    <t>TRIPOLI COMMUNITY SCHOOL DISTRICT</t>
  </si>
  <si>
    <t>WAPSIE VALLEY COMM SCH DIST</t>
  </si>
  <si>
    <t>WAVERLY SHELL ROCK COMMUNITY SCHOOL DIST</t>
  </si>
  <si>
    <t>NORTH IOWA JUVENILE DETENTION SVC</t>
  </si>
  <si>
    <t>SUMNER MUNIC LGT PLT</t>
  </si>
  <si>
    <t>TRIPOLI-READLYN SANITATION AGENCY</t>
  </si>
  <si>
    <t>STATE - DEPT OF HUMAN SERVICES/INDEPENDENCE</t>
  </si>
  <si>
    <t>BUCHANAN COUNTY SOIL &amp; WATER CONSER</t>
  </si>
  <si>
    <t>BUCHANAN COUNTY</t>
  </si>
  <si>
    <t>BUCHANAN COUNTY AGRI - ISU EXT</t>
  </si>
  <si>
    <t>BUCHANAN COUNTY HEALTH CENTER</t>
  </si>
  <si>
    <t>CITY OF FAIRBANK</t>
  </si>
  <si>
    <t>CITY OF INDEPENDENCE</t>
  </si>
  <si>
    <t>CITY OF JESUP</t>
  </si>
  <si>
    <t>CITY OF QUASQUETON</t>
  </si>
  <si>
    <t>CITY OF LAMONT</t>
  </si>
  <si>
    <t>CITY OF BRANDON</t>
  </si>
  <si>
    <t>CITY OF HAZLETON</t>
  </si>
  <si>
    <t>CITY OF WINTHROP</t>
  </si>
  <si>
    <t>CITY OF ROWLEY</t>
  </si>
  <si>
    <t>CITY OF AURORA</t>
  </si>
  <si>
    <t>CITY OF STANLEY</t>
  </si>
  <si>
    <t>JESUP COMMUNITY SCHOOL DISTRICT</t>
  </si>
  <si>
    <t>EAST BUCHANAN COMMUNITY SCHOOL DISTRICT</t>
  </si>
  <si>
    <t>INDEPENDENCE COMMUNITY SCHOOL DISTRICT</t>
  </si>
  <si>
    <t>INDEPENDENCE LIGHT &amp; POWER</t>
  </si>
  <si>
    <t>BUENA VISTA COUNTY</t>
  </si>
  <si>
    <t>BUENA VISTA COUNTY AGRI</t>
  </si>
  <si>
    <t>BUENA VISTA REGIONAL MEDICAL CENTER</t>
  </si>
  <si>
    <t>BUENA VISTA COUNTY ASSESSOR</t>
  </si>
  <si>
    <t>BUENA VISTA CO SOIL &amp; WATER CONS DT</t>
  </si>
  <si>
    <t>CITY OF SIOUX RAPIDS</t>
  </si>
  <si>
    <t>CITY OF NEWELL</t>
  </si>
  <si>
    <t>CITY OF MARATHON</t>
  </si>
  <si>
    <t>CITY OF REMBRANDT</t>
  </si>
  <si>
    <t>CITY OF ALTA</t>
  </si>
  <si>
    <t>CITY OF STORM LAKE</t>
  </si>
  <si>
    <t>CITY OF LINN GROVE</t>
  </si>
  <si>
    <t>CITY OF ALBERT CITY</t>
  </si>
  <si>
    <t>CITY OF TRUESDALE</t>
  </si>
  <si>
    <t>STORM LAKE CEMETERY</t>
  </si>
  <si>
    <t>CITY OF LAKESIDE</t>
  </si>
  <si>
    <t>ALBERT CITY-TRUESDALE COMM SCH DIST</t>
  </si>
  <si>
    <t>STORM LAKE COMMUNITY SCHOOL DISTRICT</t>
  </si>
  <si>
    <t>SIOUX CENTRAL COMM SCH DIST</t>
  </si>
  <si>
    <t>NEWELL-FONDA COMM SCH DIST</t>
  </si>
  <si>
    <t>BUENA VISTA CO SOLID WASTE COMM</t>
  </si>
  <si>
    <t>ALTA MUNICIPAL ULTILITIES</t>
  </si>
  <si>
    <t>BUTLER COUNTY</t>
  </si>
  <si>
    <t>BUTLER COUNTY AGRI EXTENSION DIST</t>
  </si>
  <si>
    <t>BUTLER COUNTY SOLID WASTE COMMISSION</t>
  </si>
  <si>
    <t>BUTLER CO SOIL &amp; WATER CONS DIST</t>
  </si>
  <si>
    <t>CITY OF GREENE</t>
  </si>
  <si>
    <t>CITY OF PARKERSBURG</t>
  </si>
  <si>
    <t>CITY OF SHELL ROCK</t>
  </si>
  <si>
    <t>CITY OF ALLISON</t>
  </si>
  <si>
    <t>CITY OF CLARKSVILLE</t>
  </si>
  <si>
    <t>CITY OF DUMONT</t>
  </si>
  <si>
    <t>GREENE PUBLIC LIBRARY</t>
  </si>
  <si>
    <t>CITY OF APLINGTON</t>
  </si>
  <si>
    <t>CITY OF NEW HARTFORD</t>
  </si>
  <si>
    <t>CITY OF AREDALE</t>
  </si>
  <si>
    <t>CITY OF BRISTOW</t>
  </si>
  <si>
    <t>CLARKSVILLE COMMUNITY SCHOOL DISTRICT</t>
  </si>
  <si>
    <t>STATE - DEPT OF CORRECTIONS/ROCKWELL CITY</t>
  </si>
  <si>
    <t>CALHOUN COUNTY</t>
  </si>
  <si>
    <t>CALHOUN COUNTY AGRICULTURAL EXTENSION</t>
  </si>
  <si>
    <t>TWIN LAKES UTILITIES</t>
  </si>
  <si>
    <t>CITY OF ROCKWELL CITY</t>
  </si>
  <si>
    <t>CITY OF MANSON</t>
  </si>
  <si>
    <t>CITY OF LAKE CITY</t>
  </si>
  <si>
    <t>CITY OF LOHRVILLE</t>
  </si>
  <si>
    <t>CITY OF POMEROY</t>
  </si>
  <si>
    <t>CITY OF FARNHAMVILLE</t>
  </si>
  <si>
    <t>CITY OF SOMERS</t>
  </si>
  <si>
    <t>CITY OF JOLLEY</t>
  </si>
  <si>
    <t>CITY OF KNIERIM</t>
  </si>
  <si>
    <t>CITY OF RINARD</t>
  </si>
  <si>
    <t>CITY OF YETTER</t>
  </si>
  <si>
    <t>MANSON NORTHWEST WEBSTER COMM SCHOOL DIS</t>
  </si>
  <si>
    <t>CARROLL COUNTY</t>
  </si>
  <si>
    <t>CARROLL COUNTY AGRICULTURAL EXTENSION</t>
  </si>
  <si>
    <t>CARROLL CO SOLID WASTE MGMT COMM</t>
  </si>
  <si>
    <t>CITY OF DEDHAM</t>
  </si>
  <si>
    <t>CITY OF CARROLL</t>
  </si>
  <si>
    <t>CITY OF TEMPLETON</t>
  </si>
  <si>
    <t>CITY OF LIDDERDALE</t>
  </si>
  <si>
    <t>CITY OF BREDA</t>
  </si>
  <si>
    <t>CITY OF MANNING</t>
  </si>
  <si>
    <t>CITY OF COON RAPIDS</t>
  </si>
  <si>
    <t>CITY OF HALBUR</t>
  </si>
  <si>
    <t>CITY OF GLIDDEN</t>
  </si>
  <si>
    <t>CITY OF ARCADIA</t>
  </si>
  <si>
    <t>CITY OF WILLEY</t>
  </si>
  <si>
    <t>CITY OF RALSTON</t>
  </si>
  <si>
    <t>CITY OF LANESBORO</t>
  </si>
  <si>
    <t>THOMAS REST HAVEN</t>
  </si>
  <si>
    <t>MANNING MUNICIPAL HOUSING AGENCY</t>
  </si>
  <si>
    <t>UNION TOWNSHIP - CARROLL COUNTY</t>
  </si>
  <si>
    <t>CARROLL COMMUNITY SCHOOL DISTRICT</t>
  </si>
  <si>
    <t>COON RAPIDS-BAYARD COMMUNITY SCHOOL DIST</t>
  </si>
  <si>
    <t>GLIDDEN RALSTON COMMUNITY SCHOOL DISTRIC</t>
  </si>
  <si>
    <t>REGION XII COUNCIL OF GOVT</t>
  </si>
  <si>
    <t>REGION XII REGIONAL HOUSING AUTH</t>
  </si>
  <si>
    <t>COON RAPIDS MUNICIPAL UTILITIES</t>
  </si>
  <si>
    <t>CASS COUNTY</t>
  </si>
  <si>
    <t>CASS COUNTY AGRI</t>
  </si>
  <si>
    <t>CASS COUNTY MEMORIAL HOSPITAL</t>
  </si>
  <si>
    <t>CITY OF WIOTA</t>
  </si>
  <si>
    <t>CITY OF ATLANTIC</t>
  </si>
  <si>
    <t>CITY OF ANITA</t>
  </si>
  <si>
    <t>CITY OF GRISWOLD</t>
  </si>
  <si>
    <t>CITY OF LEWIS</t>
  </si>
  <si>
    <t>CITY OF CUMBERLAND</t>
  </si>
  <si>
    <t>CITY OF MASSENA</t>
  </si>
  <si>
    <t>ATLANTIC COMMUNITY SCHOOL DISTRICT #2</t>
  </si>
  <si>
    <t>GRISWOLD COMM SCH DIST NO 4</t>
  </si>
  <si>
    <t>SOUTHWEST IOWA PLANNING COUNCIL</t>
  </si>
  <si>
    <t>ATLANTIC LIGHT &amp; WATER DEPT</t>
  </si>
  <si>
    <t>ANITA MUNICIPAL UTILITIES</t>
  </si>
  <si>
    <t>CEDAR COUNTY</t>
  </si>
  <si>
    <t>CEDAR COUNTY AGRICULTURAL EXT OFFICE</t>
  </si>
  <si>
    <t>CITY OF BENNETT</t>
  </si>
  <si>
    <t>CITY OF STANWOOD</t>
  </si>
  <si>
    <t>CITY OF TIPTON</t>
  </si>
  <si>
    <t>CITY OF WEST BRANCH</t>
  </si>
  <si>
    <t>CITY OF DURANT</t>
  </si>
  <si>
    <t>CITY OF MECHANICSVILLE</t>
  </si>
  <si>
    <t>CITY OF CLARENCE</t>
  </si>
  <si>
    <t>CITY OF LOWDEN</t>
  </si>
  <si>
    <t>TIPTON COMM SCH DIST</t>
  </si>
  <si>
    <t>WEST BRANCH COMMUNITY SCHOOL DISTRICT</t>
  </si>
  <si>
    <t>BENNETT COMM SCH DIST</t>
  </si>
  <si>
    <t>DURANT COMMUNITY SCHOOL DISTRICT</t>
  </si>
  <si>
    <t>NORTH CEDAR COMMUNITY SCHOOL DISTRICT</t>
  </si>
  <si>
    <t>DURANT MUNIC ELEC PLT</t>
  </si>
  <si>
    <t>CERRO GORDO COUNTY</t>
  </si>
  <si>
    <t>CERRO GORDO CO AGRI EXT</t>
  </si>
  <si>
    <t>CERRO GORDO CO. ASSESSOR</t>
  </si>
  <si>
    <t>CERRO GORDO CITY ASSESSORS OFFICE</t>
  </si>
  <si>
    <t>CERRO GORDO COUNTY MUNIC EMERG MANA</t>
  </si>
  <si>
    <t>CITY OF PLYMOUTH</t>
  </si>
  <si>
    <t>CITY OF MASON CITY</t>
  </si>
  <si>
    <t>CITY OF CLEAR LAKE</t>
  </si>
  <si>
    <t>CITY OF THORNTON</t>
  </si>
  <si>
    <t>CITY OF MESERVEY</t>
  </si>
  <si>
    <t>CITY OF ROCKWELL</t>
  </si>
  <si>
    <t>CITY OF DOUGHERTY</t>
  </si>
  <si>
    <t>CLEAR LAKE SANITARY DISTRICT</t>
  </si>
  <si>
    <t>CITY OF ROCK FALLS</t>
  </si>
  <si>
    <t>ROCKWELL PUB LIBRARY</t>
  </si>
  <si>
    <t>CITY OF VENTURA</t>
  </si>
  <si>
    <t>MESERVEY PUB LIBRARY</t>
  </si>
  <si>
    <t>CITY OF SWALEDALE</t>
  </si>
  <si>
    <t>SWALEDALE PUBLIC LIBRARY</t>
  </si>
  <si>
    <t>MASON CITY COMMUNITY SCHOOL DISTRICT</t>
  </si>
  <si>
    <t>CLEAR LAKE COMMUNITY SCHOOL DISTRICT</t>
  </si>
  <si>
    <t>NORTH IOWA AREA COMMUNITY COLLEGE</t>
  </si>
  <si>
    <t>NORTH IA AREA COUNCIL OF GOV'TS</t>
  </si>
  <si>
    <t>NORTH IOWA REGIONAL HOUSING AUTHORI</t>
  </si>
  <si>
    <t>LANDFILL OF NORTH IOWA</t>
  </si>
  <si>
    <t>ELDERBRIDGE AGENCY ON AGING</t>
  </si>
  <si>
    <t>STATE - DEPT OF HUMAN SERVICES/CHEROKEE</t>
  </si>
  <si>
    <t>CHEROKEE COUNTY</t>
  </si>
  <si>
    <t>CHEROKEE COUNTY AGRI EXTENSION DISTRICT</t>
  </si>
  <si>
    <t>CHEROKEE COUNTY SOLID WASTE COMMISSION</t>
  </si>
  <si>
    <t>CITY OF CLEGHORN</t>
  </si>
  <si>
    <t>CITY OF CHEROKEE</t>
  </si>
  <si>
    <t>CITY OF WASHTA</t>
  </si>
  <si>
    <t>CITY OF MERIDEN</t>
  </si>
  <si>
    <t>CITY OF MARCUS</t>
  </si>
  <si>
    <t>CITY OF LARRABEE</t>
  </si>
  <si>
    <t>CITY OF AURELIA</t>
  </si>
  <si>
    <t>CITY OF QUIMBY</t>
  </si>
  <si>
    <t>CHEROKEE COMMUNITY SCHOOL DISTRICT</t>
  </si>
  <si>
    <t>MARCUS-MERIDEN-CLEGHORN COMM SCH DIST</t>
  </si>
  <si>
    <t>NORTHWEST IOWA MULTICOUNTY JUVENILE</t>
  </si>
  <si>
    <t>CHICKASAW COUNTY</t>
  </si>
  <si>
    <t>CHICKASAW COUNTY AGRI</t>
  </si>
  <si>
    <t>CHICKASAW CO SOIL &amp; WATER CONS DIST</t>
  </si>
  <si>
    <t>CITY OF FREDERICKSBURG</t>
  </si>
  <si>
    <t>CITY OF LAWLER</t>
  </si>
  <si>
    <t>CITY OF NASHUA</t>
  </si>
  <si>
    <t>CITY OF NEW HAMPTON</t>
  </si>
  <si>
    <t>CITY OF ALTA VISTA</t>
  </si>
  <si>
    <t>CITY OF NORTH WASHINGTON</t>
  </si>
  <si>
    <t>CITY OF BASSETT</t>
  </si>
  <si>
    <t>CITY OF IONIA</t>
  </si>
  <si>
    <t>NASHUA-PLAINFIELD COMM SCHOOL DISTRICT</t>
  </si>
  <si>
    <t>NEW HAMPTON COMMUNITY SCHOOL DISTRICT</t>
  </si>
  <si>
    <t>CLARKE COUNTY</t>
  </si>
  <si>
    <t>CLARKE COUNTY AGRI EXT DIST</t>
  </si>
  <si>
    <t>CLARKE COUNTY HOSPITAL</t>
  </si>
  <si>
    <t>CITY OF OSCEOLA</t>
  </si>
  <si>
    <t>CITY OF MURRAY</t>
  </si>
  <si>
    <t>CITY OF WOODBURN</t>
  </si>
  <si>
    <t>CITY OF WELDON</t>
  </si>
  <si>
    <t>MURRAY COMM SCH DIST</t>
  </si>
  <si>
    <t>CLARKE COMMUNITY SCHOOL DISTRICT</t>
  </si>
  <si>
    <t>CLAY COUNTY</t>
  </si>
  <si>
    <t>CLAY COUNTY AG EXTENSION SERVICE</t>
  </si>
  <si>
    <t>IOWA LAKES REGIONAL WATER</t>
  </si>
  <si>
    <t>CITY OF EVERLY</t>
  </si>
  <si>
    <t>SPENCER HOSPITAL</t>
  </si>
  <si>
    <t>CITY OF SPENCER</t>
  </si>
  <si>
    <t>CITY OF ROYAL</t>
  </si>
  <si>
    <t>CITY OF PETERSON</t>
  </si>
  <si>
    <t>CITY OF WEBB</t>
  </si>
  <si>
    <t>CITY OF DICKENS</t>
  </si>
  <si>
    <t>CITY OF FOSTORIA</t>
  </si>
  <si>
    <t>WEBB PUBLIC LIBRARY</t>
  </si>
  <si>
    <t>CITY OF GREENVILLE</t>
  </si>
  <si>
    <t>CITY OF ROSSIE</t>
  </si>
  <si>
    <t>SPENCER COMMUNITY SCHOOL DISTRICT</t>
  </si>
  <si>
    <t>CLAY CENTRAL-EVERLY COMM SCHOOL DISTRICT</t>
  </si>
  <si>
    <t>NORTHWEST IA PLAN &amp; DEVELOPMENT</t>
  </si>
  <si>
    <t>NORTHWEST REGIONAL HOUSING AUTHORITY</t>
  </si>
  <si>
    <t>SPENCER MUNICIPAL UTILITIES</t>
  </si>
  <si>
    <t>CLAYTON COUNTY</t>
  </si>
  <si>
    <t>CLAYTON CO AGRICUL EXTENSION DISTRI</t>
  </si>
  <si>
    <t>CLAYTON CO SOIL &amp; WATER CONS DIST</t>
  </si>
  <si>
    <t>CITY OF FARMERSBURG</t>
  </si>
  <si>
    <t>CITY OF GUTTENBERG</t>
  </si>
  <si>
    <t>CITY OF STRAWBERRY POINT</t>
  </si>
  <si>
    <t>CITY OF LUANA</t>
  </si>
  <si>
    <t>CITY OF ELKADER</t>
  </si>
  <si>
    <t>CITY OF MONONA</t>
  </si>
  <si>
    <t>CITY OF MCGREGOR</t>
  </si>
  <si>
    <t>CITY OF GARNAVILLO</t>
  </si>
  <si>
    <t>CITY OF MARQUETTE</t>
  </si>
  <si>
    <t>CITY OF VOLGA</t>
  </si>
  <si>
    <t>CITY OF ST OLAF</t>
  </si>
  <si>
    <t>CITY OF OSTERDOCK</t>
  </si>
  <si>
    <t>CITY OF NORTH BUENA VISTA</t>
  </si>
  <si>
    <t>GUTTENBERG MUNIC HOSP</t>
  </si>
  <si>
    <t>CITY OF CLAYTON</t>
  </si>
  <si>
    <t>CITY OF GARBER</t>
  </si>
  <si>
    <t>CASS TOWNSHIP - CLAYTON COUNTY</t>
  </si>
  <si>
    <t>M F L MARMAC COMMUNITY SCHOOL DISTRICT</t>
  </si>
  <si>
    <t>CENTRAL COMMUNITY SCHOOL DISTRICT</t>
  </si>
  <si>
    <t>STARMONT COMMUNITY SCHOOL DISTRICT</t>
  </si>
  <si>
    <t>AEA 1 - KEYSTONE</t>
  </si>
  <si>
    <t>MCGREGOR MUNICIPAL UTILITIES</t>
  </si>
  <si>
    <t>CLINTON COUNTY</t>
  </si>
  <si>
    <t>CLINTON CO ASSESSOR'S OFFICE</t>
  </si>
  <si>
    <t>CLINTON COUNTY AGRI</t>
  </si>
  <si>
    <t>CLINTON CO SOIL &amp; WATER CONS DISTRICT</t>
  </si>
  <si>
    <t>CITY OF WHEATLAND</t>
  </si>
  <si>
    <t>CITY OF DEWITT</t>
  </si>
  <si>
    <t>CITY OF CHARLOTTE</t>
  </si>
  <si>
    <t>CITY OF CLINTON</t>
  </si>
  <si>
    <t>CITY OF LOST NATION</t>
  </si>
  <si>
    <t>CITY OF GOOSE LAKE</t>
  </si>
  <si>
    <t>CITY OF GRAND MOUND</t>
  </si>
  <si>
    <t>CITY OF CALAMUS</t>
  </si>
  <si>
    <t>CITY OF DELMAR</t>
  </si>
  <si>
    <t>CITY OF CAMANCHE</t>
  </si>
  <si>
    <t>CITY OF TORONTO</t>
  </si>
  <si>
    <t>CITY OF WELTON</t>
  </si>
  <si>
    <t>CITY OF LOW MOOR</t>
  </si>
  <si>
    <t>CITY OF ANDOVER</t>
  </si>
  <si>
    <t>CALAMUS PUB LIBRARY</t>
  </si>
  <si>
    <t>CITY OF CLINTON IA HOUSING AUTH</t>
  </si>
  <si>
    <t>CAMANCHE COMMUNITY SCHOOL DISTRICT</t>
  </si>
  <si>
    <t>CALAMUS WHEATLAND CSD</t>
  </si>
  <si>
    <t>CLINTON COMMUNITY SCHOOL DISTRICT</t>
  </si>
  <si>
    <t>CENTRAL DEWITT COMMUNITY SCHOOL DISTRICT</t>
  </si>
  <si>
    <t>NORTHEAST COMMUNITY SCHOOL DISTRICT</t>
  </si>
  <si>
    <t>DELWOOD COMM SCH DIST</t>
  </si>
  <si>
    <t>CLINTON CO AREA SOLID WASTE AGCY</t>
  </si>
  <si>
    <t>ELWOOD COMMUNITY SANITARY DISTRICT</t>
  </si>
  <si>
    <t>CRAWFORD COUNTY</t>
  </si>
  <si>
    <t>CRAWFORD COUNTY AGRI</t>
  </si>
  <si>
    <t>CRAWFORD COUNTY MEMORIAL HOSPITAL</t>
  </si>
  <si>
    <t>CITY OF DENISON</t>
  </si>
  <si>
    <t>CITY OF WESTSIDE</t>
  </si>
  <si>
    <t>CITY OF MANILLA</t>
  </si>
  <si>
    <t>CITY OF CHARTER OAK</t>
  </si>
  <si>
    <t>CITY OF DOW CITY</t>
  </si>
  <si>
    <t>CITY OF VAIL</t>
  </si>
  <si>
    <t>CITY OF DELOIT</t>
  </si>
  <si>
    <t>CITY OF SCHLESWIG</t>
  </si>
  <si>
    <t>CITY OF ARION</t>
  </si>
  <si>
    <t>CITY OF RICKETTS</t>
  </si>
  <si>
    <t>CITY OF KIRON</t>
  </si>
  <si>
    <t>CITY OF BUCK GROVE</t>
  </si>
  <si>
    <t>CITY OF ASPINWALL</t>
  </si>
  <si>
    <t>DENISON COMMUNITY SCHOOL DISTRICT</t>
  </si>
  <si>
    <t>SCHLESWIG COMM SCH DIST</t>
  </si>
  <si>
    <t>AR WE VA COMM SCH DIST</t>
  </si>
  <si>
    <t>CHARTER OAK-UTE COMMUNITY SCHOOL DIST</t>
  </si>
  <si>
    <t>DENISON MUNICIPAL UTILITIES</t>
  </si>
  <si>
    <t>DALLAS COUNTY</t>
  </si>
  <si>
    <t>DALLAS COUNTY AGRI</t>
  </si>
  <si>
    <t>DALLAS COUNTY HOSPITAL</t>
  </si>
  <si>
    <t>CITY OF WOODWARD</t>
  </si>
  <si>
    <t>CITY OF DAWSON</t>
  </si>
  <si>
    <t>CITY OF MINBURN</t>
  </si>
  <si>
    <t>CITY OF REDFIELD</t>
  </si>
  <si>
    <t>CITY OF VAN METER</t>
  </si>
  <si>
    <t>CITY OF DALLAS CENTER</t>
  </si>
  <si>
    <t>CITY OF PERRY</t>
  </si>
  <si>
    <t>CITY OF DEXTER</t>
  </si>
  <si>
    <t>CITY OF ADEL</t>
  </si>
  <si>
    <t>CITY OF GRANGER</t>
  </si>
  <si>
    <t>CITY OF WAUKEE</t>
  </si>
  <si>
    <t>CITY OF LINDEN</t>
  </si>
  <si>
    <t>CITY OF DE SOTO</t>
  </si>
  <si>
    <t>CITY OF BOUTON</t>
  </si>
  <si>
    <t>VAN METER COMMUNITY SCHOOL DISTRICT</t>
  </si>
  <si>
    <t>WAUKEE COMMUNITY SCHOOL DIST</t>
  </si>
  <si>
    <t>DALLAS CENTER GRIMES COMM SCHOOL DIST</t>
  </si>
  <si>
    <t>PERRY COMMUNITY SCHOOL DISTRICT</t>
  </si>
  <si>
    <t>WOODWARD-GRANGER CSD</t>
  </si>
  <si>
    <t>ADEL-DESOTO-MINBURN CSD</t>
  </si>
  <si>
    <t>PERRY WATER WORKS</t>
  </si>
  <si>
    <t>XENIA RURAL WATER DISTRICT</t>
  </si>
  <si>
    <t>SOUTH DALLAS COUNTY LANDFILL AGCY</t>
  </si>
  <si>
    <t>DAVIS COUNTY</t>
  </si>
  <si>
    <t>DAVIS COUNTY HOSPITAL</t>
  </si>
  <si>
    <t>DAVIS COUNTY AGRI</t>
  </si>
  <si>
    <t>DAVIS SOIL &amp; WATER CONS DIST</t>
  </si>
  <si>
    <t>CITY OF BLOOMFIELD</t>
  </si>
  <si>
    <t>CITY OF FLORIS</t>
  </si>
  <si>
    <t>CITY OF DRAKESVILLE</t>
  </si>
  <si>
    <t>CITY OF PULASKI</t>
  </si>
  <si>
    <t>DAVIS COUNTY COMMUNITY SCHOOL DISTRICT</t>
  </si>
  <si>
    <t>DECATUR COUNTY</t>
  </si>
  <si>
    <t>DECATUR COUNTY AGRI</t>
  </si>
  <si>
    <t>DECATUR COUNTY HOSPITAL</t>
  </si>
  <si>
    <t>CITY OF LAMONI</t>
  </si>
  <si>
    <t>CITY OF LEON</t>
  </si>
  <si>
    <t>CITY OF DAVIS CITY</t>
  </si>
  <si>
    <t>CITY OF GARDEN GROVE</t>
  </si>
  <si>
    <t>CITY OF PLEASANTON</t>
  </si>
  <si>
    <t>CITY OF GRAND RIVER</t>
  </si>
  <si>
    <t>CITY OF VAN WERT</t>
  </si>
  <si>
    <t>CITY OF LEROY</t>
  </si>
  <si>
    <t>LOW RENT HOUSING AGENCY OF LEON</t>
  </si>
  <si>
    <t>MORMON TRAIL COMMUNITY SCHOOL DISTRICT</t>
  </si>
  <si>
    <t>LAMONI COMM SCH DIST</t>
  </si>
  <si>
    <t>CENTRAL DECATUR COMMUNITY SCHOOL  DIST</t>
  </si>
  <si>
    <t>LAMONI MUNICIPAL UTILITIES</t>
  </si>
  <si>
    <t>DELAWARE COUNTY</t>
  </si>
  <si>
    <t>DELAWARE COUNTY AGRICULTURAL COMMISSION</t>
  </si>
  <si>
    <t>REGIONAL MEDICAL CENTER</t>
  </si>
  <si>
    <t>DELAWARE CO SOIL &amp; WATER CONS DIST</t>
  </si>
  <si>
    <t>CITY OF EDGEWOOD</t>
  </si>
  <si>
    <t>CITY OF HOPKINTON</t>
  </si>
  <si>
    <t>CITY OF COLESBURG</t>
  </si>
  <si>
    <t>CITY OF MANCHESTER</t>
  </si>
  <si>
    <t>CITY OF EARLVILLE</t>
  </si>
  <si>
    <t>CITY OF DELHI</t>
  </si>
  <si>
    <t>CITY OF RYAN</t>
  </si>
  <si>
    <t>CITY OF GREELEY</t>
  </si>
  <si>
    <t>CITY OF DELAWARE</t>
  </si>
  <si>
    <t>CITY OF MASONVILLE</t>
  </si>
  <si>
    <t>CITY OF DUNDEE</t>
  </si>
  <si>
    <t>MAQUOKETA VALLEY COMMUNITY SCHOOL DIST</t>
  </si>
  <si>
    <t>WEST DELAWARE COUNTY COMM SCH DIST</t>
  </si>
  <si>
    <t>EDGEWOOD-COLESBURG COMMUNITY SCHOOL DIST</t>
  </si>
  <si>
    <t>DELAWARE COUNTY ECONOMIC DEVELOPMENT CO</t>
  </si>
  <si>
    <t>HOPKINTON MUNICIPAL UTILITIES</t>
  </si>
  <si>
    <t>DES MOINES COUNTY</t>
  </si>
  <si>
    <t>DES MOINES COUNTY AGRI</t>
  </si>
  <si>
    <t>CITY OF MEDIAPOLIS</t>
  </si>
  <si>
    <t>CITY OF BURLINGTON</t>
  </si>
  <si>
    <t>CITY OF WEST BURLINGTON</t>
  </si>
  <si>
    <t>CITY OF DANVILLE</t>
  </si>
  <si>
    <t>CITY OF MIDDLETOWN</t>
  </si>
  <si>
    <t>LOW RENT HOUSING AGENCY OF BURLINGTON</t>
  </si>
  <si>
    <t>WEST BURLINGTON INDEPENDENT SCHOOL DIST</t>
  </si>
  <si>
    <t>DANVILLE COMMUNITY SCHOOL DISTRICT</t>
  </si>
  <si>
    <t>MEDIAPOLIS COMM SCH DIST</t>
  </si>
  <si>
    <t>BURLINGTON COMMUNITY SCHOOL DISTRICT</t>
  </si>
  <si>
    <t>SOUTHEASTERN COMMUNITY COLLEGE</t>
  </si>
  <si>
    <t>SOUTHEAST IOWA REGIONAL HOUSING</t>
  </si>
  <si>
    <t>DES MOINES CO REG SOLID WASTE COMM</t>
  </si>
  <si>
    <t>BURLINGTON MUNICIPAL WATERWORKS</t>
  </si>
  <si>
    <t>DICKINSON COUNTY</t>
  </si>
  <si>
    <t>ISU DICKINSON COUNTY EXTENSION OFFICE</t>
  </si>
  <si>
    <t>LAKES REGIONAL HEALTHCARE</t>
  </si>
  <si>
    <t>DICKINSON CO SOIL &amp; WATER CONS DIST</t>
  </si>
  <si>
    <t>CITY OF SPIRIT LAKE</t>
  </si>
  <si>
    <t>CITY OF ARNOLDS PARK</t>
  </si>
  <si>
    <t>CITY OF TERRIL</t>
  </si>
  <si>
    <t>CITY OF SUPERIOR</t>
  </si>
  <si>
    <t>CITY OF LAKE PARK</t>
  </si>
  <si>
    <t>CITY OF OKOBOJI</t>
  </si>
  <si>
    <t>CITY OF MILFORD</t>
  </si>
  <si>
    <t>IOWA GREAT LAKES SANITARY DISTRICT</t>
  </si>
  <si>
    <t>CITY OF ORLEANS</t>
  </si>
  <si>
    <t>CITY OF WAHPETON</t>
  </si>
  <si>
    <t>CITY OF WEST OKOBOJI</t>
  </si>
  <si>
    <t>L H A OF SPIRIT LAKE</t>
  </si>
  <si>
    <t>CENTER GROVE TOWNSHIP - DICKINSON COUNTY</t>
  </si>
  <si>
    <t>SPIRIT LAKE COMMUNITY SCHOOL DISTRICT</t>
  </si>
  <si>
    <t>HARRIS LAKE PARK COMM SCH DIST</t>
  </si>
  <si>
    <t>OKOBOJI COMMUNITY SCHOOL DISTRICT</t>
  </si>
  <si>
    <t>CENTRAL WATER SYSTEM APK OKJ</t>
  </si>
  <si>
    <t>MILFORD MUNICIPAL UTILITIES</t>
  </si>
  <si>
    <t>LAKE PARK MUNICIPAL UTILITIES</t>
  </si>
  <si>
    <t>DUBUQUE COUNTY</t>
  </si>
  <si>
    <t>DUBUQUE COUNTY AGRICULTURAL EXTENSION</t>
  </si>
  <si>
    <t>DUBUQUE COUNTY ASSESSOR</t>
  </si>
  <si>
    <t>CITY ASSESSORS OFFICE DUBUQUE CO</t>
  </si>
  <si>
    <t>DUBUQUE SOIL &amp; WATER CONS DIST</t>
  </si>
  <si>
    <t>CITY OF CASCADE</t>
  </si>
  <si>
    <t>CITY OF WORTHINGTON</t>
  </si>
  <si>
    <t>CITY OF FARLEY</t>
  </si>
  <si>
    <t>CITY OF DUBUQUE</t>
  </si>
  <si>
    <t>CITY OF DYERSVILLE</t>
  </si>
  <si>
    <t>CITY OF EPWORTH</t>
  </si>
  <si>
    <t>CITY OF NEW VIENNA</t>
  </si>
  <si>
    <t>CITY OF BANKSTON</t>
  </si>
  <si>
    <t>CITY OF PEOSTA</t>
  </si>
  <si>
    <t>CITY OF CENTRALIA</t>
  </si>
  <si>
    <t>CITY OF LUXEMBURG</t>
  </si>
  <si>
    <t>CITY OF BERNARD</t>
  </si>
  <si>
    <t>CITY OF SHERRILL</t>
  </si>
  <si>
    <t>CITY OF GRAF</t>
  </si>
  <si>
    <t>CITY OF HOLY CROSS</t>
  </si>
  <si>
    <t>CITY OF ASBURY</t>
  </si>
  <si>
    <t>CITY OF RICKARDSVILLE</t>
  </si>
  <si>
    <t>CITY OF ZWINGLE</t>
  </si>
  <si>
    <t>DUBUQUE COMMUNITY SCHOOL DISTRICT</t>
  </si>
  <si>
    <t>WESTERN DUBUQUE COMMUNITY SCHOOL DIST</t>
  </si>
  <si>
    <t>EAST CENTRAL INTERGOVERNMENTAL ASSOC</t>
  </si>
  <si>
    <t>CASCADE MUNICIPAL ELECTRIC AND GAS</t>
  </si>
  <si>
    <t>EMMET COUNTY</t>
  </si>
  <si>
    <t>EMMET CO AGR EXT DIST</t>
  </si>
  <si>
    <t>CITY OF ARMSTRONG</t>
  </si>
  <si>
    <t>CITY OF RINGSTED</t>
  </si>
  <si>
    <t>CITY OF ESTHERVILLE</t>
  </si>
  <si>
    <t>CITY OF DOLLIVER</t>
  </si>
  <si>
    <t>CITY OF WALLINGFORD</t>
  </si>
  <si>
    <t>CITY OF GRUVER</t>
  </si>
  <si>
    <t>ESTHERVILLE LINCOLN CENTRAL CSD</t>
  </si>
  <si>
    <t>IOWA LAKES COMMUNITY COLLEGE</t>
  </si>
  <si>
    <t>EMMET COUNTY COUNCIL GOVTS</t>
  </si>
  <si>
    <t>FAYETTE COUNTY</t>
  </si>
  <si>
    <t>FAYETTE COUNTY AGRI EXTENSION DISTRICT</t>
  </si>
  <si>
    <t>CITY OF OELWEIN</t>
  </si>
  <si>
    <t>CITY OF WEST UNION</t>
  </si>
  <si>
    <t>CITY OF WAUCOMA</t>
  </si>
  <si>
    <t>CITY OF FAYETTE</t>
  </si>
  <si>
    <t>CITY OF CLERMONT</t>
  </si>
  <si>
    <t>CITY OF ELGIN</t>
  </si>
  <si>
    <t>CITY OF HAWKEYE</t>
  </si>
  <si>
    <t>CITY OF WESTGATE</t>
  </si>
  <si>
    <t>CITY OF ARLINGTON</t>
  </si>
  <si>
    <t>CITY OF MAYNARD</t>
  </si>
  <si>
    <t>CITY OF RANDALIA</t>
  </si>
  <si>
    <t>CITY OF ST LUCAS</t>
  </si>
  <si>
    <t>CITY OF WADENA</t>
  </si>
  <si>
    <t>WESTGATE PUBLIC LIBRARY</t>
  </si>
  <si>
    <t>WEST CENTRAL COMMUNITY SCHOOL DISTRICT</t>
  </si>
  <si>
    <t>OELWEIN COMMUNITY SCHOOL DISTRICT</t>
  </si>
  <si>
    <t>TURKEY VALLEY COMMUNITY SCHOOL DISTRICT</t>
  </si>
  <si>
    <t>FLOYD COUNTY</t>
  </si>
  <si>
    <t>FLOYD CO AGRICULTURAL EXTENSION</t>
  </si>
  <si>
    <t>FLOYD COUNTY MEMORIAL HOSP</t>
  </si>
  <si>
    <t>CITY OF CHARLES CITY</t>
  </si>
  <si>
    <t>CITY OF ROCKFORD</t>
  </si>
  <si>
    <t>CITY OF NORA SPRINGS</t>
  </si>
  <si>
    <t>CITY OF FLOYD</t>
  </si>
  <si>
    <t>CITY OF RUDD</t>
  </si>
  <si>
    <t>CITY OF MARBLE ROCK</t>
  </si>
  <si>
    <t>CITY OF COLWELL</t>
  </si>
  <si>
    <t>RUDD ROCKFORD MARBLE ROCK COMM SCH DIST</t>
  </si>
  <si>
    <t>CHARLES CITY COMMUNITY SCHOOL DISTRICT</t>
  </si>
  <si>
    <t>FLOYD-MITCHELL-CHICKASAW SOLID WASTE MANGT AG</t>
  </si>
  <si>
    <t>ROCKFORD MUNIC LIGHT PLANT</t>
  </si>
  <si>
    <t>FRANKLIN COUNTY</t>
  </si>
  <si>
    <t>FRANKLIN CO AGRI EXT DIST</t>
  </si>
  <si>
    <t>FRANKLIN GEN HOSP</t>
  </si>
  <si>
    <t>CITY OF HAMPTON</t>
  </si>
  <si>
    <t>CITY OF LATIMER</t>
  </si>
  <si>
    <t>CITY OF COULTER</t>
  </si>
  <si>
    <t>CITY OF ALEXANDER</t>
  </si>
  <si>
    <t>CITY OF SHEFFIELD</t>
  </si>
  <si>
    <t>CITY OF GENEVA</t>
  </si>
  <si>
    <t>CITY OF HANSELL</t>
  </si>
  <si>
    <t>CITY OF POPEJOY</t>
  </si>
  <si>
    <t>ALEXANDER PUB LIBRARY</t>
  </si>
  <si>
    <t>COULTER PUBLIC LIBRARY</t>
  </si>
  <si>
    <t>CAL COMMUNITY SCHOOL DISTRICT</t>
  </si>
  <si>
    <t>FREMONT COUNTY</t>
  </si>
  <si>
    <t>FREMONT COUNTY AGRI EXTENSION DIST</t>
  </si>
  <si>
    <t>CITY OF HAMBURG</t>
  </si>
  <si>
    <t>CITY OF RANDOLPH</t>
  </si>
  <si>
    <t>CITY OF SIDNEY</t>
  </si>
  <si>
    <t>CITY OF RIVERTON</t>
  </si>
  <si>
    <t>CITY OF FARRAGUT</t>
  </si>
  <si>
    <t>CITY OF TABOR</t>
  </si>
  <si>
    <t>CITY OF THURMAN</t>
  </si>
  <si>
    <t>LOW RENT HOUSING AGENCY OF TABOR</t>
  </si>
  <si>
    <t>LOW RENT HOUSING AGENCY OF FARRAGUT</t>
  </si>
  <si>
    <t>LOW RENT HOUSING AGENCY OF HAMBURG</t>
  </si>
  <si>
    <t>LOW RENT HOUSING AGENCY OF SIDNEY</t>
  </si>
  <si>
    <t>SIDNEY COMMUNITY SCHOOL DISTRICT</t>
  </si>
  <si>
    <t>HAMBURG COMMUNITY SCHOOL DISTRICT</t>
  </si>
  <si>
    <t>FREMONT-MILLS COMMUNITY SCHOOL DISTRICT</t>
  </si>
  <si>
    <t>FREMONT CO LANDFILL COMMISSION</t>
  </si>
  <si>
    <t>GREENE COUNTY</t>
  </si>
  <si>
    <t>GREENE CO AGR EXT DIS</t>
  </si>
  <si>
    <t>GREENE COUNTY MEDICAL CENTER</t>
  </si>
  <si>
    <t>GREENE CO SOIL &amp; WATER CONS DIST</t>
  </si>
  <si>
    <t>CITY OF RIPPEY</t>
  </si>
  <si>
    <t>CITY OF SCRANTON</t>
  </si>
  <si>
    <t>CITY OF JEFFERSON</t>
  </si>
  <si>
    <t>CITY OF GRAND JUNCTION</t>
  </si>
  <si>
    <t>CITY OF PATON</t>
  </si>
  <si>
    <t>CITY OF CHURDAN</t>
  </si>
  <si>
    <t>CITY OF DANA</t>
  </si>
  <si>
    <t>PATON-CHURDAN COMMUNITY SCHOOL DISTRICT</t>
  </si>
  <si>
    <t>GRAND JUNCTION MUNICIPAL LIGHT &amp; WATER</t>
  </si>
  <si>
    <t>GRUNDY COUNTY</t>
  </si>
  <si>
    <t>GRUNDY COUNTY AGRICULTURAL EXT OFFICE</t>
  </si>
  <si>
    <t>GRUNDY CO SOIL &amp; WATER CONS DIST</t>
  </si>
  <si>
    <t>CITY OF CONRAD</t>
  </si>
  <si>
    <t>CITY OF DIKE</t>
  </si>
  <si>
    <t>CITY OF GRUNDY CENTER</t>
  </si>
  <si>
    <t>CITY OF WELLSBURG</t>
  </si>
  <si>
    <t>CITY OF REINBECK</t>
  </si>
  <si>
    <t>CITY OF BEAMAN</t>
  </si>
  <si>
    <t>CITY OF STOUT</t>
  </si>
  <si>
    <t>CITY OF HOLLAND</t>
  </si>
  <si>
    <t>GRUNDY CENTER COMMUNITY SCHOOL DISTRICT</t>
  </si>
  <si>
    <t>DIKE-NEW HARTFORD COMMUNITY SCHOOL DIS</t>
  </si>
  <si>
    <t>GLADBROOK-REINBECK COMM SCHOOL DISTRICT</t>
  </si>
  <si>
    <t>BCLUW COMMUNITY SCHOOL DISTRICT</t>
  </si>
  <si>
    <t>GRUNDY CENTER MUNIC LIGHT&amp;POWER DEPT</t>
  </si>
  <si>
    <t>GUTHRIE COUNTY</t>
  </si>
  <si>
    <t>GUTHRIE COUNTY AGRI</t>
  </si>
  <si>
    <t>GUTHRIE COUNTY HOSPITAL</t>
  </si>
  <si>
    <t>GUTHRIE CO ASSESSOR</t>
  </si>
  <si>
    <t>CITY OF PANORA</t>
  </si>
  <si>
    <t>CITY OF GUTHRIE CTR</t>
  </si>
  <si>
    <t>CITY OF STUART</t>
  </si>
  <si>
    <t>CITY OF BAYARD</t>
  </si>
  <si>
    <t>CITY OF JAMAICA</t>
  </si>
  <si>
    <t>CITY OF BAGLEY</t>
  </si>
  <si>
    <t>CITY OF MENLO</t>
  </si>
  <si>
    <t>CITY OF YALE</t>
  </si>
  <si>
    <t>JAMAICA PUB LIBRARY</t>
  </si>
  <si>
    <t>GUTHRIE COMM SCH DIST</t>
  </si>
  <si>
    <t>PANORAMA COMMUNITY SCHOOL DISTRICT</t>
  </si>
  <si>
    <t>HAMILTON COUNTY</t>
  </si>
  <si>
    <t>HAMILTON HOSPITAL</t>
  </si>
  <si>
    <t>HAMILTON COUNTY AGRICULTURAL EXT. DIST.</t>
  </si>
  <si>
    <t>CITY OF ELLSWORTH</t>
  </si>
  <si>
    <t>CITY OF WEBSTER CITY</t>
  </si>
  <si>
    <t>CITY OF STRATFORD</t>
  </si>
  <si>
    <t>CITY OF JEWELL</t>
  </si>
  <si>
    <t>KENDALL YOUNG LIBRARY</t>
  </si>
  <si>
    <t>CITY OF BLAIRSBURG</t>
  </si>
  <si>
    <t>CITY OF WILLIAMS</t>
  </si>
  <si>
    <t>CITY OF STANHOPE</t>
  </si>
  <si>
    <t>CITY OF RANDALL</t>
  </si>
  <si>
    <t>CITY OF KAMRAR</t>
  </si>
  <si>
    <t>STRATFORD COMM SCH DIST</t>
  </si>
  <si>
    <t>WEBSTER CITY COMM SCH DIST</t>
  </si>
  <si>
    <t>SOUTH HAMILTON COMMUNITY SCHOOL DISTRICT</t>
  </si>
  <si>
    <t>HAMILTON CO SOLID WASTE COMM</t>
  </si>
  <si>
    <t>HANCOCK COUNTY</t>
  </si>
  <si>
    <t>HANCOCK COUNTY AGRI EXT DIST</t>
  </si>
  <si>
    <t>HANCOCK COUNTY HEALTH SYSTEM</t>
  </si>
  <si>
    <t>CITY OF KLEMME</t>
  </si>
  <si>
    <t>CITY OF BRITT</t>
  </si>
  <si>
    <t>CITY OF GARNER</t>
  </si>
  <si>
    <t>CITY OF CORWITH</t>
  </si>
  <si>
    <t>CITY OF KANAWHA</t>
  </si>
  <si>
    <t>CITY OF CRYSTAL LAKE</t>
  </si>
  <si>
    <t>CITY OF WODEN</t>
  </si>
  <si>
    <t>CITY OF GOODELL</t>
  </si>
  <si>
    <t>CONCORD TOWNSHIP - HANCOCK COUNTY</t>
  </si>
  <si>
    <t>ELL TOWNSHIP - HANCOCK COUNTY</t>
  </si>
  <si>
    <t>WEST HANCOCK COMMUNITY SCHOOL DISTRICT</t>
  </si>
  <si>
    <t>STATE - DEPT OF HUMAN SERVICES/ELDORA</t>
  </si>
  <si>
    <t>HARDIN COUNTY</t>
  </si>
  <si>
    <t>HARDIN COUNTY AGRI</t>
  </si>
  <si>
    <t>RURAL IOWA WASTE MANAGEMENT ASSOCIATION</t>
  </si>
  <si>
    <t>CITY OF RADCLIFFE</t>
  </si>
  <si>
    <t>CITY OF ACKLEY</t>
  </si>
  <si>
    <t>CITY OF ELDORA</t>
  </si>
  <si>
    <t>CITY OF IOWA FALLS</t>
  </si>
  <si>
    <t>ELLSWORTH MUNICIPAL HOSPITAL</t>
  </si>
  <si>
    <t>CITY OF ALDEN</t>
  </si>
  <si>
    <t>CITY OF STEAMBOAT ROCK</t>
  </si>
  <si>
    <t>CITY OF BUCKEYE</t>
  </si>
  <si>
    <t>CITY OF UNION</t>
  </si>
  <si>
    <t>CITY OF HUBBARD</t>
  </si>
  <si>
    <t>CITY OF WHITTEN</t>
  </si>
  <si>
    <t>CITY OF NEW PROVIDENCE</t>
  </si>
  <si>
    <t>CITY OF OWASA</t>
  </si>
  <si>
    <t>CENTRAL IOWA JUVENILE DETENTION CTR</t>
  </si>
  <si>
    <t>ELDORA NEW PROVIDENCE COMM SCH DIST</t>
  </si>
  <si>
    <t>HUBBARD-RADCLIFFE COM SCHOOL DISTRICT</t>
  </si>
  <si>
    <t>IOWA FALLS COMMUNITY SCHOOL DISTRICT</t>
  </si>
  <si>
    <t>ALDEN COMMUNITY SCHOOL DISTRICT</t>
  </si>
  <si>
    <t>HARRISON COUNTY</t>
  </si>
  <si>
    <t>HARRISON COUNTY AGR EXT DIST</t>
  </si>
  <si>
    <t>CITY OF MISSOURI VALLEY</t>
  </si>
  <si>
    <t>CITY OF WOODBINE</t>
  </si>
  <si>
    <t>CITY OF DUNLAP</t>
  </si>
  <si>
    <t>CITY OF LOGAN</t>
  </si>
  <si>
    <t>CITY OF PERSIA</t>
  </si>
  <si>
    <t>CITY OF PISGAH</t>
  </si>
  <si>
    <t>CITY OF MODALE</t>
  </si>
  <si>
    <t>CITY OF MONDAMIN</t>
  </si>
  <si>
    <t>WOODBINE PUBLIC LIBRARY</t>
  </si>
  <si>
    <t>CITY OF MAGNOLIA</t>
  </si>
  <si>
    <t>CITY OF LITTLE SIOUX</t>
  </si>
  <si>
    <t>LOW RENT HOUSING AGENCY OF MISSOURI VAL</t>
  </si>
  <si>
    <t>MISSOURI VALLEY COMMUNITY SCHOOL DIST</t>
  </si>
  <si>
    <t>WEST HARRISON COMM SCH DIST</t>
  </si>
  <si>
    <t>LOGAN MAGNOLIA COMM SCH DIST</t>
  </si>
  <si>
    <t>WOODBINE COMMUNITY SCHOOL DISTRICT 2</t>
  </si>
  <si>
    <t>BOYER VALLEY COMMUNITY SCHOOL DISTRICT</t>
  </si>
  <si>
    <t>MUNIC LIGHT&amp;POWER PLT</t>
  </si>
  <si>
    <t>STATE - DEPT OF CORRECTIONS/MT PLEASANT</t>
  </si>
  <si>
    <t>HENRY COUNTY</t>
  </si>
  <si>
    <t>HENRY COUNTY AGRICULTURAL EXT OFFICE</t>
  </si>
  <si>
    <t>HENRY COUNTY HEALTH CENTER</t>
  </si>
  <si>
    <t>CITY OF MOUNT PLEASANT</t>
  </si>
  <si>
    <t>CITY OF WINFIELD</t>
  </si>
  <si>
    <t>CITY OF NEW LONDON</t>
  </si>
  <si>
    <t>CITY OF WAYLAND</t>
  </si>
  <si>
    <t>CITY OF SALEM</t>
  </si>
  <si>
    <t>CITY OF OLDS</t>
  </si>
  <si>
    <t>CITY OF ROME</t>
  </si>
  <si>
    <t>CITY OF HILLSBORO</t>
  </si>
  <si>
    <t>NEW LONDON COMMUNITY SCHOOL DISTRICT</t>
  </si>
  <si>
    <t>MT PLEASANT COMMUNITY SCHOOL DISTRICT</t>
  </si>
  <si>
    <t>WINFIELD MT UNION COMMUNITY SCHOOL DIST</t>
  </si>
  <si>
    <t>WACO COMMUNITY SCHOOL DISTRICT</t>
  </si>
  <si>
    <t>MT PLEASANT UTILITIES</t>
  </si>
  <si>
    <t>HOWARD COUNTY</t>
  </si>
  <si>
    <t>HOWARD COUNTY AGRI EXT DIST</t>
  </si>
  <si>
    <t>REGIONAL HEALTH SERVICES OF HOWARD CO</t>
  </si>
  <si>
    <t>HOWARD SOIL &amp; WTR. CONS. DIST.</t>
  </si>
  <si>
    <t>CITY OF ELMA</t>
  </si>
  <si>
    <t>CITY OF CRESCO</t>
  </si>
  <si>
    <t>CITY OF CHESTER</t>
  </si>
  <si>
    <t>CITY OF LIME SPRINGS</t>
  </si>
  <si>
    <t>CITY OF PROTIVIN</t>
  </si>
  <si>
    <t>HOWARD WINNESHIEK COMM SCH DIST</t>
  </si>
  <si>
    <t>RICEVILLE COMMUNITY SCHOOL DISTRICT</t>
  </si>
  <si>
    <t>HUMBOLDT COUNTY</t>
  </si>
  <si>
    <t>HUMBOLDT COUNTY AGRI</t>
  </si>
  <si>
    <t>HUMBOLDT COUNTY MEMORIAL HOSPITAL</t>
  </si>
  <si>
    <t>CITY OF RENWICK</t>
  </si>
  <si>
    <t>CITY OF HUMBOLDT</t>
  </si>
  <si>
    <t>CITY OF RUTLAND</t>
  </si>
  <si>
    <t>CITY OF DAKOTA CITY</t>
  </si>
  <si>
    <t>CITY OF LIVERMORE</t>
  </si>
  <si>
    <t>CITY OF BODE</t>
  </si>
  <si>
    <t>CITY OF OTTOSEN</t>
  </si>
  <si>
    <t>CITY OF THOR</t>
  </si>
  <si>
    <t>CITY OF BRADGATE</t>
  </si>
  <si>
    <t>CITY OF HARDY</t>
  </si>
  <si>
    <t>LU VERNE PUB LIBRARY</t>
  </si>
  <si>
    <t>TWIN RIVERS COMMUNITY SCHOOL</t>
  </si>
  <si>
    <t>HUMBOLDT COMMUNITY SCHOOL DISTRICT</t>
  </si>
  <si>
    <t>GILMORE CITY &amp; BRADGATE COMM SCH DIST</t>
  </si>
  <si>
    <t>NORTH IOWA MUNICIPAL ELECTRIC COOP ASSOC</t>
  </si>
  <si>
    <t>IDA COUNTY</t>
  </si>
  <si>
    <t>IDA COUNTY AGRI</t>
  </si>
  <si>
    <t>CITY OF ARTHUR</t>
  </si>
  <si>
    <t>CITY OF BATTLE CREEK</t>
  </si>
  <si>
    <t>CITY OF IDA GROVE</t>
  </si>
  <si>
    <t>CITY OF HOLSTEIN</t>
  </si>
  <si>
    <t>CITY OF GALVA</t>
  </si>
  <si>
    <t>IDA GROVE CEMETERY</t>
  </si>
  <si>
    <t>HOLSTEIN CEMETERY ASSOCIATION</t>
  </si>
  <si>
    <t>GALVA-HOLSTEIN COMMUNITY SCHOOL DISTRICT</t>
  </si>
  <si>
    <t>IOWA COUNTY</t>
  </si>
  <si>
    <t>IOWA COUNTY AGRICULTURAL EXTENSION DIST</t>
  </si>
  <si>
    <t>CITY OF VICTOR</t>
  </si>
  <si>
    <t>CITY OF LADORA</t>
  </si>
  <si>
    <t>CITY OF WILLIAMSBURG</t>
  </si>
  <si>
    <t>CITY OF MARENGO</t>
  </si>
  <si>
    <t>CITY OF PARNELL</t>
  </si>
  <si>
    <t>CITY OF NORTH ENGLISH</t>
  </si>
  <si>
    <t>MARENGO MEMORIAL HOSPITAL</t>
  </si>
  <si>
    <t>CITY OF MILLERSBURG</t>
  </si>
  <si>
    <t>WILLIAMSBURG COMMUNITY SCHOOL DISTRICT</t>
  </si>
  <si>
    <t>ENGLISH VALLEY COMMUNITY SCHOOL DISTRIC</t>
  </si>
  <si>
    <t>IOWA VALLEY COMMUNITY SCHOOL DISTRICT</t>
  </si>
  <si>
    <t>H L V COMMUNITY SCHOOL DISTRICT</t>
  </si>
  <si>
    <t>JACKSON COUNTY</t>
  </si>
  <si>
    <t>JACKSON COUNTY REGIONAL HEALTH CENTER</t>
  </si>
  <si>
    <t>JACKSON COUNTY AGRI</t>
  </si>
  <si>
    <t>JACKSON CO SOIL &amp; WATER CONS DIST</t>
  </si>
  <si>
    <t>CITY OF MAQUOKETA</t>
  </si>
  <si>
    <t>CITY OF SABULA</t>
  </si>
  <si>
    <t>CITY OF PRESTON</t>
  </si>
  <si>
    <t>CITY OF BELLEVUE</t>
  </si>
  <si>
    <t>CITY OF BALDWIN</t>
  </si>
  <si>
    <t>CITY OF MILES</t>
  </si>
  <si>
    <t>CITY OF LA MOTTE</t>
  </si>
  <si>
    <t>CITY OF ANDREW</t>
  </si>
  <si>
    <t>CITY OF MONMOUTH</t>
  </si>
  <si>
    <t>CITY OF SPRINGBROOK</t>
  </si>
  <si>
    <t>CITY OF SPRAGUEVILLE</t>
  </si>
  <si>
    <t>ANDREW COMMUNITY SCHOOL DISTRICT</t>
  </si>
  <si>
    <t>BELLEVUE COMMUNITY SCHOOL DISTRICT</t>
  </si>
  <si>
    <t>MAQUOKETA COMMUNITY SCHOOL DISTRICT</t>
  </si>
  <si>
    <t>WASTE AUTHORITY OF JACKSON COUNTY</t>
  </si>
  <si>
    <t>MAQUOKETA MUNIC ELECTRIC UTILITY</t>
  </si>
  <si>
    <t>STATE - DEPT OF CORRECTIONS/NEWTON</t>
  </si>
  <si>
    <t>JASPER COUNTY</t>
  </si>
  <si>
    <t>JASPER COUNTY AGRICULTURAL EXT</t>
  </si>
  <si>
    <t>JASPER CO SOIL &amp; WATER CONS DIST</t>
  </si>
  <si>
    <t>CITY OF COLFAX</t>
  </si>
  <si>
    <t>CITY OF MINGO</t>
  </si>
  <si>
    <t>CITY OF NEWTON</t>
  </si>
  <si>
    <t>CITY OF KELLOGG</t>
  </si>
  <si>
    <t>CITY OF MONROE</t>
  </si>
  <si>
    <t>CITY OF PRAIRIE CITY</t>
  </si>
  <si>
    <t>CITY OF SULLY</t>
  </si>
  <si>
    <t>CITY OF BAXTER</t>
  </si>
  <si>
    <t>CITY OF LYNNVILLE</t>
  </si>
  <si>
    <t>CITY OF REASNOR</t>
  </si>
  <si>
    <t>CITY OF LAMBS GROVE</t>
  </si>
  <si>
    <t>CITY OF VALERIA</t>
  </si>
  <si>
    <t>BAXTER COMMUNITY SCHOOL DISTRICT</t>
  </si>
  <si>
    <t>NEWTON COMMUNITY SCHOOL DISTRICT</t>
  </si>
  <si>
    <t>LYNNVILLE SULLY COMMUNITY SCHOOL DIST</t>
  </si>
  <si>
    <t>COLFAX-MINGO COMMUNITY SCHOOL DISTRICT</t>
  </si>
  <si>
    <t>PCM COMMUNITY SCHOOL DISTRICT</t>
  </si>
  <si>
    <t>8TH JUDICIAL DIST DEPT CORR SERVICES</t>
  </si>
  <si>
    <t>JEFFERSON COUNTY</t>
  </si>
  <si>
    <t>JEFFERSON COUNTY HEALTH CENTER</t>
  </si>
  <si>
    <t>JEFFERSON COUNTY AGRI</t>
  </si>
  <si>
    <t>CITY OF FAIRFIELD</t>
  </si>
  <si>
    <t>CITY OF LOCKRIDGE</t>
  </si>
  <si>
    <t>CITY OF LIBERTYVILLE</t>
  </si>
  <si>
    <t>CITY OF BATAVIA</t>
  </si>
  <si>
    <t>CITY OF PACKWOOD</t>
  </si>
  <si>
    <t>CITY OF PLEASANT PLAIN</t>
  </si>
  <si>
    <t>FAIRFIELD COMMUNITY SCHOOL DISTRICT</t>
  </si>
  <si>
    <t>SOUTH IOWA AREA CRIME COMMISSION</t>
  </si>
  <si>
    <t>UNIVERSITY OF IOWA</t>
  </si>
  <si>
    <t>JOHNSON COUNTY</t>
  </si>
  <si>
    <t>JOHNSON COUNTY AGRICULTURAL EXTENSION</t>
  </si>
  <si>
    <t>JOHNSON COUNTY SOIL &amp; WATER CONS DIST</t>
  </si>
  <si>
    <t>CITY OF IOWA CITY</t>
  </si>
  <si>
    <t>CITY OF CORALVILLE</t>
  </si>
  <si>
    <t>CITY OF LONE TREE</t>
  </si>
  <si>
    <t>CITY OF SOLON</t>
  </si>
  <si>
    <t>CITY OF OXFORD</t>
  </si>
  <si>
    <t>CITY OF HILLS</t>
  </si>
  <si>
    <t>CITY OF UNIVERSITY HEIGHTS</t>
  </si>
  <si>
    <t>CITY OF TIFFIN</t>
  </si>
  <si>
    <t>LONE TREE HOUSING COMMISSION</t>
  </si>
  <si>
    <t>CITY OF NORTH LIBERTY</t>
  </si>
  <si>
    <t>CITY OF SWISHER</t>
  </si>
  <si>
    <t>CITY OF SHUEYVILLE</t>
  </si>
  <si>
    <t>SOLON COMMUNITY SCHOOL DISTRICT</t>
  </si>
  <si>
    <t>IOWA CITY COMMUNITY SCHOOL DISTRICT</t>
  </si>
  <si>
    <t>LONE TREE COMMUNITY SCHOOL DISTRICT</t>
  </si>
  <si>
    <t>CLEAR CREEK-AMANA COMMUNITY SCHOOL DIST</t>
  </si>
  <si>
    <t>EAST CENTRAL IOWA COUNCIL OF GOVERNMENTS</t>
  </si>
  <si>
    <t>STATE - DEPT OF CORRECTIONS/ANAMOSA</t>
  </si>
  <si>
    <t>STATE - DEPT OF CORRECTIONS/OAKDALE</t>
  </si>
  <si>
    <t>JONES COUNTY</t>
  </si>
  <si>
    <t>JONES COUNTY AGRI</t>
  </si>
  <si>
    <t>CITY OF OXFORD JUNCTION</t>
  </si>
  <si>
    <t>CITY OF WYOMING</t>
  </si>
  <si>
    <t>CITY OF ONSLOW</t>
  </si>
  <si>
    <t>CITY OF ANAMOSA</t>
  </si>
  <si>
    <t>CITY OF MONTICELLO</t>
  </si>
  <si>
    <t>CITY OF OLIN</t>
  </si>
  <si>
    <t>CITY OF MARTELLE</t>
  </si>
  <si>
    <t>CITY OF MORLEY</t>
  </si>
  <si>
    <t>OLIN CONSOLIDATED INDEPENDENT SCHOOL DIS</t>
  </si>
  <si>
    <t>MONTICELLO COMM SCH DIST</t>
  </si>
  <si>
    <t>MIDLAND COMMUNITY SCHOOL DISTRICT</t>
  </si>
  <si>
    <t>ANAMOSA COMMUNITY SCHOOL DISTRICT</t>
  </si>
  <si>
    <t>JONES CO SOLID WASTE MANGT COMM</t>
  </si>
  <si>
    <t>ADVANCEMENT SERVICES</t>
  </si>
  <si>
    <t>KEOKUK COUNTY</t>
  </si>
  <si>
    <t>KEOKUK COUNTY AGRICULTURAL EXTENSION OFF</t>
  </si>
  <si>
    <t>KEOKUK COUNTY HEALTH CENTER</t>
  </si>
  <si>
    <t>CITY OF SIGOURNEY</t>
  </si>
  <si>
    <t>CITY OF WHAT CHEER</t>
  </si>
  <si>
    <t>CITY OF KEOTA</t>
  </si>
  <si>
    <t>CITY OF SOUTH ENGLISH</t>
  </si>
  <si>
    <t>CITY OF THORNBURG</t>
  </si>
  <si>
    <t>CITY OF RICHLAND</t>
  </si>
  <si>
    <t>CITY OF HEDRICK</t>
  </si>
  <si>
    <t>CITY OF DELTA</t>
  </si>
  <si>
    <t>CITY OF OLLIE</t>
  </si>
  <si>
    <t>CITY OF MARTINSBURG</t>
  </si>
  <si>
    <t>CITY OF KESWICK</t>
  </si>
  <si>
    <t>CITY OF HARPER</t>
  </si>
  <si>
    <t>CITY OF WEBSTER</t>
  </si>
  <si>
    <t>CITY OF HAYESVILLE</t>
  </si>
  <si>
    <t>SIGOURNEY COMMUNITY SCHOOL DISTRICT</t>
  </si>
  <si>
    <t>TRI-COUNTY COMMUNITY SCHOOL DISTRICT</t>
  </si>
  <si>
    <t>KEOTA COMMUNITY SCHOOL DISTRICT</t>
  </si>
  <si>
    <t>PEKIN COMMUNITY SCHOOL DISTRICT</t>
  </si>
  <si>
    <t>KOSSUTH COUNTY</t>
  </si>
  <si>
    <t>KOSSUTH COUNTY AGRI</t>
  </si>
  <si>
    <t>KOSSUTH REGIONAL HEALTH CENTER</t>
  </si>
  <si>
    <t>CITY OF ALGONA</t>
  </si>
  <si>
    <t>CITY OF LAKOTA</t>
  </si>
  <si>
    <t>CITY OF WESLEY</t>
  </si>
  <si>
    <t>CITY OF FENTON</t>
  </si>
  <si>
    <t>CITY OF SWEA CITY</t>
  </si>
  <si>
    <t>CITY OF BANCROFT</t>
  </si>
  <si>
    <t>CITY OF WHITTEMORE</t>
  </si>
  <si>
    <t>CITY OF BURT</t>
  </si>
  <si>
    <t>CITY OF LEDYARD</t>
  </si>
  <si>
    <t>CITY OF TITONKA</t>
  </si>
  <si>
    <t>CITY OF LONE ROCK</t>
  </si>
  <si>
    <t>LAKOTA PUBLIC LIBRARY</t>
  </si>
  <si>
    <t>CITY OF LU VERNE</t>
  </si>
  <si>
    <t>ALGONA COMMUNITY SCHOOL DISTRICT</t>
  </si>
  <si>
    <t>LUVERNE COMMUNITY SCHOOL DISTRICT</t>
  </si>
  <si>
    <t>NORTH KOSSUTH COMMUNITY SCHOOL DISTRICT</t>
  </si>
  <si>
    <t>ALGONA MUNICIPAL UTILITIES</t>
  </si>
  <si>
    <t>STATE - DEPT OF CORRECTIONS/FT MADISON</t>
  </si>
  <si>
    <t>LEE COUNTY</t>
  </si>
  <si>
    <t>LEE COUNTY AGRICULTURAL EXTENSION OFFICE</t>
  </si>
  <si>
    <t>GREAT RIVER REGIONAL WASTE AUTHORITY</t>
  </si>
  <si>
    <t>CITY OF KEOKUK</t>
  </si>
  <si>
    <t>CITY OF DONNELLSON</t>
  </si>
  <si>
    <t>CITY OF FORT MADISON</t>
  </si>
  <si>
    <t>CITY OF WEST POINT</t>
  </si>
  <si>
    <t>CITY OF MONTROSE</t>
  </si>
  <si>
    <t>CITY OF FRANKLIN</t>
  </si>
  <si>
    <t>CITY OF ST PAUL</t>
  </si>
  <si>
    <t>KEOKUK HOUSING AUTHORITY</t>
  </si>
  <si>
    <t>FT MADISON HOUSING AUTHORITY</t>
  </si>
  <si>
    <t>DONNELLSON PUBLIC LIBRARY</t>
  </si>
  <si>
    <t>CITY OF HOUGHTON</t>
  </si>
  <si>
    <t>KEOKUK COMMUNITY SCHOOL DISTRICT</t>
  </si>
  <si>
    <t>CENTRAL LEE COMMUNITY SCHOOL DISTRICT</t>
  </si>
  <si>
    <t>FORT MADISON COMMUNITY SCHOOL DISTRICT</t>
  </si>
  <si>
    <t>SOUTHEAST IOWA PLANNING COMMISSION</t>
  </si>
  <si>
    <t>KEOKUK MUNICIPAL WATER WORKS</t>
  </si>
  <si>
    <t>6TH JUDICIAL DIST DEPT CORR SERVICES</t>
  </si>
  <si>
    <t>LINN COUNTY</t>
  </si>
  <si>
    <t>LINN COUNTY ASSESSOR</t>
  </si>
  <si>
    <t>LINN COUNTY AGRI</t>
  </si>
  <si>
    <t>CITY ASSESSOR'S OFFICE LINN COUNTY</t>
  </si>
  <si>
    <t>CITY OF CEDAR RAPIDS</t>
  </si>
  <si>
    <t>CITY OF CENTRAL CITY</t>
  </si>
  <si>
    <t>CITY OF COGGON</t>
  </si>
  <si>
    <t>CITY OF LISBON</t>
  </si>
  <si>
    <t>CITY OF MOUNT VERNON</t>
  </si>
  <si>
    <t>CITY OF SPRINGVILLE</t>
  </si>
  <si>
    <t>CITY OF MARION</t>
  </si>
  <si>
    <t>CITY OF CENTER POINT</t>
  </si>
  <si>
    <t>CITY OF WALKER</t>
  </si>
  <si>
    <t>CITY OF PRAIRIEBURG</t>
  </si>
  <si>
    <t>MARION MUNICIPAL WATER DEPARTMENT</t>
  </si>
  <si>
    <t>CITY OF ALBURNETT</t>
  </si>
  <si>
    <t>CITY OF PALO</t>
  </si>
  <si>
    <t>CITY OF BERTRAM</t>
  </si>
  <si>
    <t>CITY OF ROBINS</t>
  </si>
  <si>
    <t>CITY OF ELY</t>
  </si>
  <si>
    <t>CITY OF HIAWATHA</t>
  </si>
  <si>
    <t>CITY OF FAIRFAX</t>
  </si>
  <si>
    <t>CEDAR RAPIDS COMMUNITY SCHOOL DISTRICT</t>
  </si>
  <si>
    <t>MARION INDEPENDENT SCHOOL DISTRICT</t>
  </si>
  <si>
    <t>ALBURNETT COMMUNITY SCHOOL DISTRICT</t>
  </si>
  <si>
    <t>CENTER POINT-URBANA COMMUNITY SCHOOL DIS</t>
  </si>
  <si>
    <t>COLLEGE COMMUNITY SCHOOL DISTRICT</t>
  </si>
  <si>
    <t>CENTRAL CITY COMMUNITY SCHOOL DISTRICT</t>
  </si>
  <si>
    <t>LINN-MAR COMMUNITY SCHOOL DISTRICT</t>
  </si>
  <si>
    <t>MOUNT VERNON COMMUNITY SCHOOL DISTRICT</t>
  </si>
  <si>
    <t>SPRINGVILLE COMMUNITY SCHOOL DISTRICT</t>
  </si>
  <si>
    <t>LISBON COMMUNITY SCHOOL DISTRICT</t>
  </si>
  <si>
    <t>NORTH LINN COMMUNITY SCHOOL DISTRICT</t>
  </si>
  <si>
    <t>KIRKWOOD COMMUNITY COLLEGE</t>
  </si>
  <si>
    <t>AEA 10 - GRANT WOOD</t>
  </si>
  <si>
    <t>COGGON MUNICIPAL LIGHT PLANT</t>
  </si>
  <si>
    <t>CEDAR RAPIDS / LINN CO SOLID WASTE AGCY</t>
  </si>
  <si>
    <t>LOUISA COUNTY</t>
  </si>
  <si>
    <t>LOUISA COUNTY AGRI EXT DISTRICT</t>
  </si>
  <si>
    <t>LOUISA COUNTY ASSESSOR</t>
  </si>
  <si>
    <t>CITY OF WAPELLO</t>
  </si>
  <si>
    <t>CITY OF MORNING SUN</t>
  </si>
  <si>
    <t>CITY OF COLUMBUS JUNCTION</t>
  </si>
  <si>
    <t>CITY OF GRANDVIEW</t>
  </si>
  <si>
    <t>CITY OF COLUMBUS CITY</t>
  </si>
  <si>
    <t>CITY OF COTTER</t>
  </si>
  <si>
    <t>CITY OF FREDONIA</t>
  </si>
  <si>
    <t>CITY OF OAKVILLE</t>
  </si>
  <si>
    <t>CITY OF LETTS</t>
  </si>
  <si>
    <t>LOUISA REGIONAL SOLID WASTE</t>
  </si>
  <si>
    <t>WAPELLO COMMUNITY SCHOOL DISTRICT</t>
  </si>
  <si>
    <t>COLUMBUS COMMUNITY SCHOOL DISTRICT</t>
  </si>
  <si>
    <t>MORNING SUN COMMUNITY SCHOOL DISTRICT</t>
  </si>
  <si>
    <t>LOUISA MUSCATINE COMMUNITY SCHOOL DIST</t>
  </si>
  <si>
    <t>LUCAS COUNTY</t>
  </si>
  <si>
    <t>LUCAS COUNTY AGRI</t>
  </si>
  <si>
    <t>LUCAS COUNTY HEALTH CENTER</t>
  </si>
  <si>
    <t>CITY OF RUSSELL</t>
  </si>
  <si>
    <t>CITY OF CHARITON</t>
  </si>
  <si>
    <t>CITY OF LUCAS</t>
  </si>
  <si>
    <t>CITY OF DERBY</t>
  </si>
  <si>
    <t>CITY OF WILLIAMSON</t>
  </si>
  <si>
    <t>HOUSING BOARD</t>
  </si>
  <si>
    <t>CHARITON MUNICIPAL WATER</t>
  </si>
  <si>
    <t>CHARITON COMMUNITY SCHOOL DISTRICT</t>
  </si>
  <si>
    <t>SOUTH IA AREA DETENTION SERV. AGCY.</t>
  </si>
  <si>
    <t>LYON COUNTY</t>
  </si>
  <si>
    <t>LYON COUNTY AGRICULTURAL EXT DISTRICT</t>
  </si>
  <si>
    <t>CITY OF ALVORD</t>
  </si>
  <si>
    <t>CITY OF LITTLE ROCK</t>
  </si>
  <si>
    <t>CITY OF GEORGE</t>
  </si>
  <si>
    <t>CITY OF LARCHWOOD</t>
  </si>
  <si>
    <t>CITY OF INWOOD</t>
  </si>
  <si>
    <t>CITY OF DOON</t>
  </si>
  <si>
    <t>CITY OF ROCK RAPIDS</t>
  </si>
  <si>
    <t>CITY OF LESTER</t>
  </si>
  <si>
    <t>ROCK RAPIDS PUBLIC LIBRARY</t>
  </si>
  <si>
    <t>ROCK RAPIDS MUNICIPAL HOUSING AGENCY</t>
  </si>
  <si>
    <t>WEST LYON COMMUNITY SCHOOL DISTRICT</t>
  </si>
  <si>
    <t>CENTRAL LYON COMMUNITY SCHOOL DISTRICT</t>
  </si>
  <si>
    <t>MADISON COUNTY</t>
  </si>
  <si>
    <t>MADISON COUNTY AGRI EXT DISTRICT</t>
  </si>
  <si>
    <t>MADISON COUNTY MEMORIAL HOSPITAL</t>
  </si>
  <si>
    <t>CITY OF WINTERSET</t>
  </si>
  <si>
    <t>CITY OF EARLHAM</t>
  </si>
  <si>
    <t>CITY OF TRURO</t>
  </si>
  <si>
    <t>CITY OF ST CHARLES</t>
  </si>
  <si>
    <t>CITY OF EAST PERU</t>
  </si>
  <si>
    <t>CITY OF MACKSBURG</t>
  </si>
  <si>
    <t>CITY OF BEVINGTON</t>
  </si>
  <si>
    <t>NORTH WARD PLAZA</t>
  </si>
  <si>
    <t>CITY OF PATTERSON</t>
  </si>
  <si>
    <t>EARLHAM COMMUNITY SCHOOL DISTRICT</t>
  </si>
  <si>
    <t>WINTERSET COMMUNITY SCHOOL DISTRICT</t>
  </si>
  <si>
    <t>INTERSTATE 35 COMMUNITY SCHOOL DISTRICT</t>
  </si>
  <si>
    <t>SOUTH CENTRAL IOWA LANDFILL AGENCY</t>
  </si>
  <si>
    <t>MAHASKA COUNTY</t>
  </si>
  <si>
    <t>MAHASKA COUNTY AGRI</t>
  </si>
  <si>
    <t>MAHASKA HEALTH PARTNERSHIP</t>
  </si>
  <si>
    <t>MAHASKA CO SOIL &amp; WATER CONS DIST</t>
  </si>
  <si>
    <t>S C IA SOLID WASTE AGENCY</t>
  </si>
  <si>
    <t>CITY OF NEW SHARON</t>
  </si>
  <si>
    <t>CITY OF OSKALOOSA</t>
  </si>
  <si>
    <t>CITY OF FREMONT</t>
  </si>
  <si>
    <t>CITY OF UNIVERSITY PARK</t>
  </si>
  <si>
    <t>CITY OF LEIGHTON</t>
  </si>
  <si>
    <t>CITY OF BEACON</t>
  </si>
  <si>
    <t>CITY OF ROSE HILL</t>
  </si>
  <si>
    <t>CITY OF BARNES CITY</t>
  </si>
  <si>
    <t>NORTH MAHASKA COMMUNITY SCHOOL DISTRICT</t>
  </si>
  <si>
    <t>OSKALOOSA COMMUNITY SCHOOL DISTRICT</t>
  </si>
  <si>
    <t>MAHASKA CO SOLID WASTE MGMT COMM</t>
  </si>
  <si>
    <t>OSKALOOSA WATER DEPT</t>
  </si>
  <si>
    <t>MARION COUNTY</t>
  </si>
  <si>
    <t>MARION COUNTY AGRI</t>
  </si>
  <si>
    <t>MARION COUNTY RURAL WATER DIST</t>
  </si>
  <si>
    <t>CITY OF KNOXVILLE</t>
  </si>
  <si>
    <t>CITY OF PELLA</t>
  </si>
  <si>
    <t>CITY OF PLEASANTVILLE</t>
  </si>
  <si>
    <t>CITY OF BUSSEY</t>
  </si>
  <si>
    <t>CITY OF SWAN</t>
  </si>
  <si>
    <t>CITY OF HARVEY</t>
  </si>
  <si>
    <t>CITY OF MELCHER-DALLAS</t>
  </si>
  <si>
    <t>KNOXVILLE LOW RENT HOUSING AGCY</t>
  </si>
  <si>
    <t>PLEASANTVILLE COMMUNITY SCHOOL DISTRICT</t>
  </si>
  <si>
    <t>TWIN CEDARS COMMUNITY SCHOOL DISTRICT</t>
  </si>
  <si>
    <t>KNOXVILLE COMMUNITY SCHOOL DISTRICT</t>
  </si>
  <si>
    <t>PELLA COMMUNITY SCHOOL DISTRICT</t>
  </si>
  <si>
    <t>MELCHER-DALLAS COMMUNITY SCHOOL DISTRICT</t>
  </si>
  <si>
    <t>KNOXVILLE WATERWORKS</t>
  </si>
  <si>
    <t>STATE - DEPT OF HUMAN SERVICES/MARSHALLTOWN</t>
  </si>
  <si>
    <t>MARSHALL COUNTY</t>
  </si>
  <si>
    <t>MARSHALL COUNTY AGRI EXT DISTRICT</t>
  </si>
  <si>
    <t>CITY OF STATE CENTER</t>
  </si>
  <si>
    <t>CITY OF MARSHALLTOWN</t>
  </si>
  <si>
    <t>GUTEKUNST PUBLIC LIBRARY</t>
  </si>
  <si>
    <t>CITY OF MELBOURNE</t>
  </si>
  <si>
    <t>CITY OF RHODES</t>
  </si>
  <si>
    <t>CITY OF GILMAN</t>
  </si>
  <si>
    <t>CITY OF ALBION</t>
  </si>
  <si>
    <t>CITY OF LISCOMB</t>
  </si>
  <si>
    <t>CITY OF ST ANTHONY</t>
  </si>
  <si>
    <t>CITY OF CLEMONS</t>
  </si>
  <si>
    <t>CITY OF LAUREL</t>
  </si>
  <si>
    <t>CITY OF LE GRAND</t>
  </si>
  <si>
    <t>CITY OF FERGUSON</t>
  </si>
  <si>
    <t>CITY OF HAVERHILL</t>
  </si>
  <si>
    <t>MARSHALLTOWN COMMUNITY SCHOOL DISTRICT</t>
  </si>
  <si>
    <t>WEST MARSHALL COMMUNITY SCHOOL DISTRICT</t>
  </si>
  <si>
    <t>IOWA VALLEY COMMUNITY COLLEGE DISTRICT</t>
  </si>
  <si>
    <t>EAST MARSHALL COMMUNITY SCHOOL DISTRICT</t>
  </si>
  <si>
    <t>REGION SIX PLANNING COMMISSION</t>
  </si>
  <si>
    <t>SOLID WASTE MANGT COMM MARSHALL CO</t>
  </si>
  <si>
    <t>MARSHALLTOWN WATER WORKS</t>
  </si>
  <si>
    <t>STATE - DEPT OF HUMAN SERVICES/GLENWOOD</t>
  </si>
  <si>
    <t>MILLS COUNTY</t>
  </si>
  <si>
    <t>MILLS COUNTY AGRI</t>
  </si>
  <si>
    <t>CITY OF GLENWOOD</t>
  </si>
  <si>
    <t>CITY OF MALVERN</t>
  </si>
  <si>
    <t>CITY OF SILVER CITY</t>
  </si>
  <si>
    <t>CITY OF EMERSON</t>
  </si>
  <si>
    <t>CITY OF HASTINGS</t>
  </si>
  <si>
    <t>CITY OF PACIFIC JUNCTION</t>
  </si>
  <si>
    <t>GLENWOOD MUNICIPAL UTILITIES</t>
  </si>
  <si>
    <t>LOW RENT HOUSING AGENCY OF MALVERN</t>
  </si>
  <si>
    <t>CITY OF HENDERSON</t>
  </si>
  <si>
    <t>GLENWOOD COMMUNITY SCHOOL DISTRICT</t>
  </si>
  <si>
    <t>MITCHELL COUNTY</t>
  </si>
  <si>
    <t>MITCHELL COUNTY REGIONAL HEALTH CENTER</t>
  </si>
  <si>
    <t>MITCHELL COUNTY AGRI EXT</t>
  </si>
  <si>
    <t>MITCHELL CO SOIL &amp; WATER CONS DIST</t>
  </si>
  <si>
    <t>CITY OF OSAGE</t>
  </si>
  <si>
    <t>CITY OF RICEVILLE</t>
  </si>
  <si>
    <t>CITY OF STACYVILLE</t>
  </si>
  <si>
    <t>CITY OF SAINT ANSGAR</t>
  </si>
  <si>
    <t>CITY OF MITCHELL</t>
  </si>
  <si>
    <t>CITY OF ORCHARD</t>
  </si>
  <si>
    <t>CITY OF CARPENTER</t>
  </si>
  <si>
    <t>CITY OF MCINTIRE</t>
  </si>
  <si>
    <t>STACYVILLE PUBLIC LIBRARY</t>
  </si>
  <si>
    <t>OSAGE COMMUNITY SCHOOL DISTRICT</t>
  </si>
  <si>
    <t>ST ANSGAR COMMUNITY SCHOOL DISTRICT</t>
  </si>
  <si>
    <t>OSAGE MUNICIPAL LIGHT AND POWER</t>
  </si>
  <si>
    <t>OSAGE MUNICIPAL GASWORKS</t>
  </si>
  <si>
    <t>MONONA COUNTY</t>
  </si>
  <si>
    <t>MONONA COUNTY AGRI EXTENSION DISTRI</t>
  </si>
  <si>
    <t>MONONA COUNTY ASSESSOR</t>
  </si>
  <si>
    <t>LITTLE SIOUX DRAINAGE DISTRICT</t>
  </si>
  <si>
    <t>CITY OF ONAWA</t>
  </si>
  <si>
    <t>CITY OF MAPLETON</t>
  </si>
  <si>
    <t>CITY OF UTE</t>
  </si>
  <si>
    <t>CITY OF WHITING</t>
  </si>
  <si>
    <t>CITY OF MOORHEAD</t>
  </si>
  <si>
    <t>CITY OF SOLDIER</t>
  </si>
  <si>
    <t>CITY OF CASTANA</t>
  </si>
  <si>
    <t>CITY OF RODNEY</t>
  </si>
  <si>
    <t>CITY OF BLENCOE</t>
  </si>
  <si>
    <t>LOW RENT HOUSING AGENCY OF ONAWA</t>
  </si>
  <si>
    <t>WHITING COMMUNITY SCHOOL DISTRICT</t>
  </si>
  <si>
    <t>WEST MONONA COMMUNITY SCHOOL DISTRICT</t>
  </si>
  <si>
    <t>MONROE COUNTY</t>
  </si>
  <si>
    <t>MONROE COUNTY AGRICULTURAL EXT. DISTRICT</t>
  </si>
  <si>
    <t>MONROE COUNTY HOSPITAL</t>
  </si>
  <si>
    <t>CITY OF ALBIA</t>
  </si>
  <si>
    <t>CITY OF LOVILIA</t>
  </si>
  <si>
    <t>CITY OF MELROSE</t>
  </si>
  <si>
    <t>ALBIA LOW RENT HOUSING AGENCY</t>
  </si>
  <si>
    <t>ALBIA COMMUNITY SCHOOL DISTRICT</t>
  </si>
  <si>
    <t>ALBIA MUNICIPAL WATERWORKS</t>
  </si>
  <si>
    <t>MONTGOMERY COUNTY</t>
  </si>
  <si>
    <t>MONTGOMERY CO AGRI EXTENSION DISTRI</t>
  </si>
  <si>
    <t>MONTGOMERY COUNTY MEMORIAL HOSPITAL</t>
  </si>
  <si>
    <t>CITY OF RED OAK</t>
  </si>
  <si>
    <t>CITY OF VILLISCA</t>
  </si>
  <si>
    <t>CITY OF STANTON</t>
  </si>
  <si>
    <t>CITY OF ELLIOTT</t>
  </si>
  <si>
    <t>STANTON HOUSING COMMISSION</t>
  </si>
  <si>
    <t>CITY OF GRANT</t>
  </si>
  <si>
    <t>LOW RENT HOUSING AGENCY OF RED OAK</t>
  </si>
  <si>
    <t>VILLISCA LOW RENT HOUSING</t>
  </si>
  <si>
    <t>VILLISCA COMMUNITY SCHOOL DISTRICT</t>
  </si>
  <si>
    <t>RED OAK COMMUNITY SCHOOL DISTRICT</t>
  </si>
  <si>
    <t>STANTON COMMUNITY SCHOOL DISTRICT</t>
  </si>
  <si>
    <t>VILLISCA MUNICIPAL POWER PLANT</t>
  </si>
  <si>
    <t>MUSCATINE COUNTY</t>
  </si>
  <si>
    <t>MUSCATINE COUNTY AGRI EXTENSION OFFICE</t>
  </si>
  <si>
    <t>MUSCATINE LOUISA DRAINAGE DIST 13</t>
  </si>
  <si>
    <t>CITY OF WILTON</t>
  </si>
  <si>
    <t>CITY OF WEST LIBERTY</t>
  </si>
  <si>
    <t>CITY OF MUSCATINE</t>
  </si>
  <si>
    <t>CITY OF NICHOLS</t>
  </si>
  <si>
    <t>CITY OF ATALISSA</t>
  </si>
  <si>
    <t>CITY OF CONESVILLE</t>
  </si>
  <si>
    <t>CITY OF STOCKTON</t>
  </si>
  <si>
    <t>CITY OF FRUITLAND</t>
  </si>
  <si>
    <t>MUSCATINE COMMUNITY SCHOOL DISTRICT</t>
  </si>
  <si>
    <t>WEST LIBERTY COMMUNITY SCHOOL DISTRICT</t>
  </si>
  <si>
    <t>WILTON COMMUNITY SCHOOL DISTRICT</t>
  </si>
  <si>
    <t>MUSCATINE POWER AND WATER</t>
  </si>
  <si>
    <t>WILTON MUNICIPAL LIGHT &amp; POWER</t>
  </si>
  <si>
    <t>O'BRIEN COUNTY</t>
  </si>
  <si>
    <t>O'BRIEN COUNTY AGRI EXT DISTRICT</t>
  </si>
  <si>
    <t>CITY OF PRIMGHAR</t>
  </si>
  <si>
    <t>CITY OF SHELDON</t>
  </si>
  <si>
    <t>CITY OF HARTLEY</t>
  </si>
  <si>
    <t>CITY OF PAULLINA</t>
  </si>
  <si>
    <t>CITY OF SUTHERLAND</t>
  </si>
  <si>
    <t>CITY OF SANBORN</t>
  </si>
  <si>
    <t>CITY OF ARCHER</t>
  </si>
  <si>
    <t>CITY OF CALUMET</t>
  </si>
  <si>
    <t>PRAIRIE VIEW CEMETERY - O'BRIEN COUNTY</t>
  </si>
  <si>
    <t>HARTLEY-MELVIN-SANBORN COMM SCHOOL DIST</t>
  </si>
  <si>
    <t>SHELDON COMMUNITY SCHOOL DISTRICT</t>
  </si>
  <si>
    <t>NORTHWEST IOWA COMMUNITY COLLEGE</t>
  </si>
  <si>
    <t>SOUTH O'BRIEN COMMUNITY SCHOOL DISTRICT</t>
  </si>
  <si>
    <t>SANBORN MUNICIPAL LIGHT PLANT</t>
  </si>
  <si>
    <t>OSCEOLA COUNTY</t>
  </si>
  <si>
    <t>OSCEOLA COUNTY AGRI EXTENSION DISTRICT</t>
  </si>
  <si>
    <t>OSCEOLA CO SOIL &amp; WATER CONS DIST</t>
  </si>
  <si>
    <t>CITY OF SIBLEY</t>
  </si>
  <si>
    <t>CITY OF MELVIN</t>
  </si>
  <si>
    <t>CITY OF OCHEYEDAN</t>
  </si>
  <si>
    <t>CITY OF ASHTON</t>
  </si>
  <si>
    <t>CITY OF HARRIS</t>
  </si>
  <si>
    <t>MELVIN PUBLIC LIBRARY</t>
  </si>
  <si>
    <t>EAST WEST HOLMAN TOWNSHIP - OSCEOLA CO</t>
  </si>
  <si>
    <t>SIBLEY-OCHEYEDAN COMMUNITY SCHOOL DIST</t>
  </si>
  <si>
    <t>OSCEOLA COUNTY ECONOMIC DEVELOPMENT COMM</t>
  </si>
  <si>
    <t>PAGE COUNTY</t>
  </si>
  <si>
    <t>PAGE COUNTY AGRICULTURAL EXT OFFICE</t>
  </si>
  <si>
    <t>CITY OF SHENANDOAH</t>
  </si>
  <si>
    <t>CITY OF CLARINDA</t>
  </si>
  <si>
    <t>CLARINDA REGIONAL HEALTH CENTER</t>
  </si>
  <si>
    <t>CITY OF COIN</t>
  </si>
  <si>
    <t>CITY OF BLANCHARD</t>
  </si>
  <si>
    <t>CITY OF ESSEX</t>
  </si>
  <si>
    <t>CITY OF COLLEGE SPRINGS</t>
  </si>
  <si>
    <t>CITY OF BRADDYVILLE</t>
  </si>
  <si>
    <t>CITY OF HEPBURN</t>
  </si>
  <si>
    <t>CITY OF SHAMBAUGH</t>
  </si>
  <si>
    <t>CITY OF YORKTOWN</t>
  </si>
  <si>
    <t>SOUTHVIEW VILLAGE LOW RENT HOUSING</t>
  </si>
  <si>
    <t>CLARINDA LOW RENT HOUSING AGENCY</t>
  </si>
  <si>
    <t>SHENANDOAH LOW RENT HOUSING</t>
  </si>
  <si>
    <t>SHENANDOAH COMMUNITY SCHOOL DISTRICT</t>
  </si>
  <si>
    <t>SOUTH PAGE COMMUNITY SCHOOL DISTRICT</t>
  </si>
  <si>
    <t>CLARINDA COMMUNITY SCHOOL DISTRICT</t>
  </si>
  <si>
    <t>ESSEX COMMUNITY SCHOOL DISTRICT</t>
  </si>
  <si>
    <t>PAGE COUNTY LANDFILL ASSOCIATION</t>
  </si>
  <si>
    <t>PALO ALTO COUNTY</t>
  </si>
  <si>
    <t>PALO ALTO COUNTY EXTENSION OFFICE</t>
  </si>
  <si>
    <t>PALO ALTO COUNTY HEALTH SYSTEM</t>
  </si>
  <si>
    <t>CITY OF EMMETSBURG</t>
  </si>
  <si>
    <t>CITY OF GRAETTINGER</t>
  </si>
  <si>
    <t>CITY OF WEST BEND</t>
  </si>
  <si>
    <t>CITY OF RUTHVEN</t>
  </si>
  <si>
    <t>CITY OF AYRSHIRE</t>
  </si>
  <si>
    <t>CITY OF CYLINDER</t>
  </si>
  <si>
    <t>CITY OF MALLARD</t>
  </si>
  <si>
    <t>CITY OF CURLEW</t>
  </si>
  <si>
    <t>CITY OF RODMAN</t>
  </si>
  <si>
    <t>EMMETSBURG LOW RENT HOUSING</t>
  </si>
  <si>
    <t>RUTHVEN-AYRSHIRE COMMUNITY SCHOOL DIST</t>
  </si>
  <si>
    <t>WEST BEND-MALLARD COMMUNITY SCHOOL DIST</t>
  </si>
  <si>
    <t>EMMETSBURG COMMUNITY SCHOOL DISTRICT</t>
  </si>
  <si>
    <t>UPPER DES MOINES OPPORTUNITY INC</t>
  </si>
  <si>
    <t>LOST ISLAND SANITARY DISTRICT</t>
  </si>
  <si>
    <t>GRAETTINGER MUNICIPAL LIGHT PLANT</t>
  </si>
  <si>
    <t>EMMETSBURG MUNICIPAL UTILITIES</t>
  </si>
  <si>
    <t>PLYMOUTH COUNTY</t>
  </si>
  <si>
    <t>PLYMOUTH COUNTY AGRI EXT DISTRICT</t>
  </si>
  <si>
    <t>PLYMOUTH CO SOIL &amp; WATER CONS DEPT</t>
  </si>
  <si>
    <t>CITY OF AKRON</t>
  </si>
  <si>
    <t>CITY OF REMSEN</t>
  </si>
  <si>
    <t>CITY OF HINTON</t>
  </si>
  <si>
    <t>CITY OF KINGSLEY</t>
  </si>
  <si>
    <t>CITY OF LE MARS</t>
  </si>
  <si>
    <t>CITY OF MERRILL</t>
  </si>
  <si>
    <t>CITY OF WESTFIELD</t>
  </si>
  <si>
    <t>AKRON CARE CENTER, INC</t>
  </si>
  <si>
    <t>CITY OF BRUNSVILLE</t>
  </si>
  <si>
    <t>CITY OF CRAIG</t>
  </si>
  <si>
    <t>CITY OF OYENS</t>
  </si>
  <si>
    <t>FLOYD VALLEY HOSPITAL</t>
  </si>
  <si>
    <t>CITY OF STRUBLE</t>
  </si>
  <si>
    <t>HINTON COMMUNITY SCHOOL DISTRICT</t>
  </si>
  <si>
    <t>LE MARS COMMUNITY SCHOOL DISTRICT</t>
  </si>
  <si>
    <t>AKRON-WESTFIELD COMMUNITY SCHOOL DISTRIC</t>
  </si>
  <si>
    <t>KINGSLEY-PIERSON COMMUNITY SCHOOL DIST</t>
  </si>
  <si>
    <t>REMSEN-UNION COMMUNITY SCHOOL DISTRICT</t>
  </si>
  <si>
    <t>PLYMOUTH CO SOLID WASTE AGY</t>
  </si>
  <si>
    <t>POCAHONTAS COUNTY</t>
  </si>
  <si>
    <t>POCAHONTAS COUNTY AGR EXT DISTRICT</t>
  </si>
  <si>
    <t>CITY OF FONDA</t>
  </si>
  <si>
    <t>CITY OF POCAHONTAS</t>
  </si>
  <si>
    <t>CITY OF ROLFE</t>
  </si>
  <si>
    <t>CITY OF GILMORE CITY</t>
  </si>
  <si>
    <t>CITY OF LAURENS</t>
  </si>
  <si>
    <t>CITY OF PALMER</t>
  </si>
  <si>
    <t>CITY OF HAVELOCK</t>
  </si>
  <si>
    <t>CITY OF PLOVER</t>
  </si>
  <si>
    <t>CITY OF VARINA</t>
  </si>
  <si>
    <t>POCAHONTAS COMMUNITY HOSPITAL</t>
  </si>
  <si>
    <t>POCAHONTAS AREA COMMUNITY SCHOOL DISTRIC</t>
  </si>
  <si>
    <t>LAURENS-MARATHON COMMUNITY SCHOOL DIST</t>
  </si>
  <si>
    <t>POCAHONTAS COUNTY SOLID WASTE COMMISSION</t>
  </si>
  <si>
    <t>LAURENS MUNICIPAL POWER &amp; COMMUNICATIONS</t>
  </si>
  <si>
    <t>STATE - DEPARTMENT ON AGING</t>
  </si>
  <si>
    <t>STATE - DEPT OF AGRICULTURE</t>
  </si>
  <si>
    <t>STATE - ATTORNEY GENERAL</t>
  </si>
  <si>
    <t>STATE - AUDITOR OF STATE</t>
  </si>
  <si>
    <t>STATE - BANKING/DEPT OF COMMERCE</t>
  </si>
  <si>
    <t>STATE - ALCOHOLIC BEVERAGE/DEPT OF COMMERCE</t>
  </si>
  <si>
    <t>STATE - DEPT OF MANAGEMENT</t>
  </si>
  <si>
    <t>STATE - ETHICS &amp; CAMPAIGN DISCLOSURE COMM</t>
  </si>
  <si>
    <t>STATE - LEGISLATIVE-CITIZENS AIDE</t>
  </si>
  <si>
    <t>STATE - CIVIL RIGHTS COMMISSION</t>
  </si>
  <si>
    <t>STATE - DEPARTMENT OF COMMERCE</t>
  </si>
  <si>
    <t>STATE - DEPARTMENT OF NATURAL RESOURCES</t>
  </si>
  <si>
    <t>STATE - JUDICIAL BRANCH</t>
  </si>
  <si>
    <t>STATE - IOWA ECONOMIC DEVELOPMENT AUTHORITY</t>
  </si>
  <si>
    <t>STATE - DEPARTMENT FOR THE BLIND</t>
  </si>
  <si>
    <t>STATE - WORKFORCE DEVELOPMENT</t>
  </si>
  <si>
    <t>IOWA STATE FAIR BOARD</t>
  </si>
  <si>
    <t>STATE - LEGISLATIVE - HOUSE</t>
  </si>
  <si>
    <t>STATE - LEGISLATIVE - SENATE</t>
  </si>
  <si>
    <t>STATE - OFFICE OF GOVERNOR</t>
  </si>
  <si>
    <t>STATE - DEPT OF PUBLIC HEALTH</t>
  </si>
  <si>
    <t>STATE - DEPT OF EDUCATION/COLLEGE AID</t>
  </si>
  <si>
    <t>STATE - IOWA FINANCE AUTHORITY</t>
  </si>
  <si>
    <t>STATE - DEPT OF COMMERCE/INSURANCE</t>
  </si>
  <si>
    <t>STATE - LAW ENFORCEMENT ACADEMY</t>
  </si>
  <si>
    <t>STATE - DEPT OF CULTURAL AFFAIRS</t>
  </si>
  <si>
    <t>STATE - PAROLE BOARD</t>
  </si>
  <si>
    <t>STATE - PUBLIC DEFENSE</t>
  </si>
  <si>
    <t>STATE - PUBLIC EMPLOYMENT RELATIONS</t>
  </si>
  <si>
    <t>STATE - DEPARTMENT OF EDUCATION</t>
  </si>
  <si>
    <t>STATE - DEPARTMENT OF PUBLIC SAFETY</t>
  </si>
  <si>
    <t>DEPT OF ADMINISTRATIVE SERVICES</t>
  </si>
  <si>
    <t>STATE - SECRETARY OF STATE</t>
  </si>
  <si>
    <t>STATE - DEPT OF HUMAN SERVICES/ADMIN</t>
  </si>
  <si>
    <t>STATE - DEPT OF CORRECTIONS/MITCHELLVILLE</t>
  </si>
  <si>
    <t>STATE - TREASURER OF STATE</t>
  </si>
  <si>
    <t>STATE - DEPT OF EDUCATION/VOCATIONAL REHAB</t>
  </si>
  <si>
    <t>OFFICE OF PROFESSIONAL REGULATION</t>
  </si>
  <si>
    <t>STATE - DEPARTMENT OF COMMERCE/CREDIT UNION</t>
  </si>
  <si>
    <t>STATE - DEPT OF CORRECTIONS/CLARINDA</t>
  </si>
  <si>
    <t>STATE - CONSUMER ADVOCATE</t>
  </si>
  <si>
    <t>STATE - DEPARTMENT OF CORRECTION</t>
  </si>
  <si>
    <t>STATE - LOTTERY</t>
  </si>
  <si>
    <t>5TH JUDICIAL DIST DEPT CORR SERVICES</t>
  </si>
  <si>
    <t>STATE - DEPT OF INSPECTIONS &amp; APPEALS</t>
  </si>
  <si>
    <t>STATE - DEPARTMENT OF HUMAN RIGHTS</t>
  </si>
  <si>
    <t>STATE - GOVENOR'S ALLIANCE ON SUBSTANCE ABU</t>
  </si>
  <si>
    <t>STATE - IOWA TELECOMMUNICTIONS &amp; TECH NETWORK</t>
  </si>
  <si>
    <t>POLK COUNTY</t>
  </si>
  <si>
    <t>BROADLAWNS MEDICAL CENTER</t>
  </si>
  <si>
    <t>POLK COUNTY AGRICULTURAL EXTENSION DIST</t>
  </si>
  <si>
    <t>POLK COUNTY ASSESSOR</t>
  </si>
  <si>
    <t>POLK COUNTY SOIL &amp; WATER CONS DISTRICT</t>
  </si>
  <si>
    <t>CITY OF WEST DES MOINES</t>
  </si>
  <si>
    <t>CITY OF MITCHELLVILLE</t>
  </si>
  <si>
    <t>CITY OF DES MOINES</t>
  </si>
  <si>
    <t>CITY OF URBANDALE</t>
  </si>
  <si>
    <t>CITY OF ALTOONA</t>
  </si>
  <si>
    <t>CITY OF GRIMES</t>
  </si>
  <si>
    <t>CITY OF ANKENY</t>
  </si>
  <si>
    <t>CITY OF BONDURANT</t>
  </si>
  <si>
    <t>CITY OF WINDSOR HEIGHTS</t>
  </si>
  <si>
    <t>CITY OF ELKHART</t>
  </si>
  <si>
    <t>CITY OF RUNNELLS</t>
  </si>
  <si>
    <t>CITY OF CLIVE</t>
  </si>
  <si>
    <t>CITY OF PLEASANT HILL</t>
  </si>
  <si>
    <t>CITY OF POLK CITY</t>
  </si>
  <si>
    <t>CITY OF JOHNSTON</t>
  </si>
  <si>
    <t>CITY OF ALLEMAN</t>
  </si>
  <si>
    <t>SAYLOR TOWNSHIP TRUSTEES - POLK COUNTY</t>
  </si>
  <si>
    <t>JOHNSTON COMMUNITY SCHOOL DISTRICT</t>
  </si>
  <si>
    <t>SAYDEL COMMUNITY SCHOOL DISTRICT</t>
  </si>
  <si>
    <t>WEST DES MOINES COMMUNITY SCHOOL DIST</t>
  </si>
  <si>
    <t>ANKENY COMMUNITY SCHOOL DISTRICT</t>
  </si>
  <si>
    <t>NORTH POLK COMMUNITY SCHOOL DISTRICT</t>
  </si>
  <si>
    <t>DES MOINES INDEPENDENT COMM SCHOOL DIST</t>
  </si>
  <si>
    <t>BONDURANT FARRAR COMMUNITY SCHOOL DISTRI</t>
  </si>
  <si>
    <t>URBANDALE COMMUNITY SCHOOL DISTRICT</t>
  </si>
  <si>
    <t>SOUTHEAST POLK COMMUNITY SCHOOL DISTRICT</t>
  </si>
  <si>
    <t>DES MOINES AREA COMMUNITY COLLEGE</t>
  </si>
  <si>
    <t>DES MOINES AREA REGIONAL TRANSIT AUTH</t>
  </si>
  <si>
    <t>AEA 11 - HEARTLAND</t>
  </si>
  <si>
    <t>CENTRAL IOWA REGIONAL HOUSING AUTHORITY</t>
  </si>
  <si>
    <t>HIRTA</t>
  </si>
  <si>
    <t>MUNICIPAL FIRE &amp; POLICE RETIREMENT</t>
  </si>
  <si>
    <t>DES MOINES AREA MPO</t>
  </si>
  <si>
    <t>DES MOINES WATER WORKS</t>
  </si>
  <si>
    <t>WEST DES MOINES WATER WORKS</t>
  </si>
  <si>
    <t>METRO WASTE AUTHORITY</t>
  </si>
  <si>
    <t>IOWA SCHOOL FOR THE DEAF</t>
  </si>
  <si>
    <t>4TH JUDICIAL DIST DEPT CORR SERVICES</t>
  </si>
  <si>
    <t>POTTAWATTAMIE COUNTY</t>
  </si>
  <si>
    <t>E POTTAWATTAMIE CO AGR EXT DIST</t>
  </si>
  <si>
    <t>WEST POTTAWATTAMIE CO EXT SERVICE</t>
  </si>
  <si>
    <t>POTTAWATTAMIE COUNTY ASSESSOR</t>
  </si>
  <si>
    <t>CITY OF COUNCIL BLUFFS</t>
  </si>
  <si>
    <t>CITY OF MCCLELLAND</t>
  </si>
  <si>
    <t>CITY OF MINDEN</t>
  </si>
  <si>
    <t>CITY OF WALNUT</t>
  </si>
  <si>
    <t>CITY OF CARSON</t>
  </si>
  <si>
    <t>CITY OF OAKLAND</t>
  </si>
  <si>
    <t>CITY OF NEOLA</t>
  </si>
  <si>
    <t>CITY OF UNDERWOOD</t>
  </si>
  <si>
    <t>CITY OF AVOCA</t>
  </si>
  <si>
    <t>CITY OF CARTER LAKE</t>
  </si>
  <si>
    <t>CITY OF MACEDONIA</t>
  </si>
  <si>
    <t>CITY OF HANCOCK</t>
  </si>
  <si>
    <t>CITY OF TREYNOR</t>
  </si>
  <si>
    <t>CITY OF CRESCENT</t>
  </si>
  <si>
    <t>COUNCIL BLUFFS COMMUNITY SCHOOL DISTRICT</t>
  </si>
  <si>
    <t>UNDERWOOD COMMUNITY SCHOOL DISTRICT</t>
  </si>
  <si>
    <t>TREYNOR COMMUNITY SCHOOL DISTRICT</t>
  </si>
  <si>
    <t>TRI-CENTER COMMUNITY SCHOOL DISTRICT</t>
  </si>
  <si>
    <t>LEWIS CENTRAL COMMUNITY SCHOOL DISTRICT</t>
  </si>
  <si>
    <t>IOWA WESTERN COMMUNITY COLLEGE</t>
  </si>
  <si>
    <t>RIVERSIDE COMMUNITY SCHOOL DISTRICT</t>
  </si>
  <si>
    <t>COUNCIL BLUFFS WATER WORKS</t>
  </si>
  <si>
    <t>POWESHIEK COUNTY</t>
  </si>
  <si>
    <t>POWESHIEK COUNTY AGRICULTURAL EXT. DIST</t>
  </si>
  <si>
    <t>POWESHIEK CO ASSESSOR</t>
  </si>
  <si>
    <t>POWESHIEK WATER ASSOCIATION</t>
  </si>
  <si>
    <t>POWESHIEK COUNTY SOIL &amp; WATER CONS DIST</t>
  </si>
  <si>
    <t>CITY OF GRINNELL</t>
  </si>
  <si>
    <t>CITY OF DEEP RIVER</t>
  </si>
  <si>
    <t>CITY OF BROOKLYN</t>
  </si>
  <si>
    <t>CITY OF MONTEZUMA</t>
  </si>
  <si>
    <t>CITY OF MALCOM</t>
  </si>
  <si>
    <t>CITY OF SEARSBORO</t>
  </si>
  <si>
    <t>CITY OF GUERNSEY</t>
  </si>
  <si>
    <t>CITY OF HARTWICK</t>
  </si>
  <si>
    <t>GRINNELL LOW RENT HOUSING AUTHORITY</t>
  </si>
  <si>
    <t>MONTEZUMA COMMUNITY SCHOOL DISTRICT</t>
  </si>
  <si>
    <t>GRINNELL NEWBURG COMMUNITY SCHOOL DIST</t>
  </si>
  <si>
    <t>BROOKLYN GUERNSEY MALCOM COMM SCH DIST</t>
  </si>
  <si>
    <t>MONTEZUMA MUNICIPAL LIGHT AND POWER</t>
  </si>
  <si>
    <t>BROOKLYN MUNICIPAL UTILITIES</t>
  </si>
  <si>
    <t>RINGGOLD COUNTY</t>
  </si>
  <si>
    <t>RINGGOLD COUNTY HOSPITAL</t>
  </si>
  <si>
    <t>RINGGOLD COUNTY EXTENSION</t>
  </si>
  <si>
    <t>SUN VALLEY SANITARY DISTRICT</t>
  </si>
  <si>
    <t>CITY OF DIAGONAL</t>
  </si>
  <si>
    <t>CITY OF MOUNT AYR</t>
  </si>
  <si>
    <t>CITY OF KELLERTON</t>
  </si>
  <si>
    <t>CITY OF TINGLEY</t>
  </si>
  <si>
    <t>CITY OF BENTON</t>
  </si>
  <si>
    <t>CITY OF REDDING</t>
  </si>
  <si>
    <t>LOW RENT HOUSING AGENCY OF MT AYR</t>
  </si>
  <si>
    <t>MOUNT AYR COMMUNITY SCHOOL DISTRICT</t>
  </si>
  <si>
    <t>DIAGONAL COMM SCH DIST</t>
  </si>
  <si>
    <t>SAC COUNTY</t>
  </si>
  <si>
    <t>SAC CO AGRI EXT DIST</t>
  </si>
  <si>
    <t>SAC COUNTY ASSESSOR</t>
  </si>
  <si>
    <t>SAC CO SOIL &amp; WATER CONS DIST</t>
  </si>
  <si>
    <t>CITY OF ODEBOLT</t>
  </si>
  <si>
    <t>CITY OF SCHALLER</t>
  </si>
  <si>
    <t>CITY OF AUBURN</t>
  </si>
  <si>
    <t>CITY OF LAKE VIEW</t>
  </si>
  <si>
    <t>CITY OF SAC CITY</t>
  </si>
  <si>
    <t>CITY OF EARLY</t>
  </si>
  <si>
    <t>CITY OF LYTTON</t>
  </si>
  <si>
    <t>CITY OF WALL LAKE</t>
  </si>
  <si>
    <t>CITY OF NEMAHA</t>
  </si>
  <si>
    <t>SCHALLER-CRESTLAND COMM SCH DIST</t>
  </si>
  <si>
    <t>SAC COUNTY SOLID WASTE AGENCY</t>
  </si>
  <si>
    <t>SCOTT COUNTY</t>
  </si>
  <si>
    <t>SCOTT CO AGR EXT DIST</t>
  </si>
  <si>
    <t>WASTE COMMISSION OF SCOTT COUNTY</t>
  </si>
  <si>
    <t>CITY OF DAVENPORT</t>
  </si>
  <si>
    <t>CITY OF ELDRIDGE</t>
  </si>
  <si>
    <t>CITY OF WALCOTT</t>
  </si>
  <si>
    <t>CITY OF BUFFALO</t>
  </si>
  <si>
    <t>CITY OF BETTENDORF</t>
  </si>
  <si>
    <t>CITY OF PRINCETON</t>
  </si>
  <si>
    <t>CITY OF LE CLAIRE</t>
  </si>
  <si>
    <t>CITY OF LONG GROVE</t>
  </si>
  <si>
    <t>CITY OF BLUE GRASS</t>
  </si>
  <si>
    <t>CITY OF DIXON</t>
  </si>
  <si>
    <t>CITY OF RIVERDALE</t>
  </si>
  <si>
    <t>CITY OF DONAHUE</t>
  </si>
  <si>
    <t>CITY OF MAYSVILLE</t>
  </si>
  <si>
    <t>CITY OF NEW LIBERTY</t>
  </si>
  <si>
    <t>CITY OF MCCAUSLAND</t>
  </si>
  <si>
    <t>DAVENPORT COMMUNITY SCHOOL DISTRICT</t>
  </si>
  <si>
    <t>BETTENDORF COMMUNITY SCHOOL DISTRICT</t>
  </si>
  <si>
    <t>NORTH SCOTT COMMUNITY SCHOOL DISTRICT</t>
  </si>
  <si>
    <t>PLEASANT VALLEY COMMUNITY SCHOOL DIST</t>
  </si>
  <si>
    <t>EASTERN IOWA COMMUNITY COLLEGE</t>
  </si>
  <si>
    <t>7TH JUDICIAL DIST DEPT CORR SERVICES</t>
  </si>
  <si>
    <t>AEA 9 - MISSISSIPPI BEND</t>
  </si>
  <si>
    <t>PARK VIEW WATER &amp; SANITARY DISTRICT</t>
  </si>
  <si>
    <t>QUAD CITY GARAGE POLICY GROUP</t>
  </si>
  <si>
    <t>SHELBY COUNTY</t>
  </si>
  <si>
    <t>SHELBY COUNTY AG</t>
  </si>
  <si>
    <t>MYRTUE MEDICAL CENTER</t>
  </si>
  <si>
    <t>CITY OF HARLAN</t>
  </si>
  <si>
    <t>CITY OF SHELBY</t>
  </si>
  <si>
    <t>CITY OF ELK HORN</t>
  </si>
  <si>
    <t>CITY OF DEFIANCE</t>
  </si>
  <si>
    <t>CITY OF PANAMA</t>
  </si>
  <si>
    <t>CITY OF EARLING</t>
  </si>
  <si>
    <t>CITY OF IRWIN</t>
  </si>
  <si>
    <t>CITY OF PORTSMOUTH</t>
  </si>
  <si>
    <t>CITY OF KIRKMAN</t>
  </si>
  <si>
    <t>CITY OF WESTPHALIA</t>
  </si>
  <si>
    <t>CITY OF TENNANT</t>
  </si>
  <si>
    <t>HARLAN COMM SCH DIST</t>
  </si>
  <si>
    <t>HARLAN MUNICIPAL UTILITIES</t>
  </si>
  <si>
    <t>SIOUX COUNTY</t>
  </si>
  <si>
    <t>SIOUX COUNTY AGRI</t>
  </si>
  <si>
    <t>ROCK VALLEY RURAL WATER DIST</t>
  </si>
  <si>
    <t>CITY OF HAWARDEN</t>
  </si>
  <si>
    <t>CITY OF BOYDEN</t>
  </si>
  <si>
    <t>CITY OF ROCK VALLEY</t>
  </si>
  <si>
    <t>CITY OF SIOUX CENTER</t>
  </si>
  <si>
    <t>CITY OF MAURICE</t>
  </si>
  <si>
    <t>CITY OF ORANGE CITY</t>
  </si>
  <si>
    <t>CITY OF IRETON</t>
  </si>
  <si>
    <t>HAWARDEN REGIONAL HEALTHCARE</t>
  </si>
  <si>
    <t>CITY OF GRANVILLE</t>
  </si>
  <si>
    <t>CITY OF ALTON</t>
  </si>
  <si>
    <t>CITY OF HOSPERS</t>
  </si>
  <si>
    <t>CITY OF HULL</t>
  </si>
  <si>
    <t>CITY OF CHATSWORTH</t>
  </si>
  <si>
    <t>CITY OF MATLOCK</t>
  </si>
  <si>
    <t>ORANGE CITY AREA HEALTH SYSTEM</t>
  </si>
  <si>
    <t>SHERMAN TOWNSHIP - SIOUX COUNTY</t>
  </si>
  <si>
    <t>SIOUX CENTER COMM SCH DIST</t>
  </si>
  <si>
    <t>BOYDEN HULL COMM SCH DIST</t>
  </si>
  <si>
    <t>ROCK VALLEY COMM SCH DIST</t>
  </si>
  <si>
    <t>WEST SIOUX COMMUNITY SCHOOL DISTRICT</t>
  </si>
  <si>
    <t>MOC-FLOYD VALLEY COMM SCHOOL DISTRICT</t>
  </si>
  <si>
    <t>NORTHWEST IOWA AREA SOLID WASTE AGY</t>
  </si>
  <si>
    <t>IOWA STATE UNIV OF SCIENCE &amp; TECH</t>
  </si>
  <si>
    <t>DEPT OF TRANSPORTATION</t>
  </si>
  <si>
    <t>2ND JUDICIAL DIST DEPT CORR SERVICES</t>
  </si>
  <si>
    <t>STORY COUNTY</t>
  </si>
  <si>
    <t>STORY CO AGR EXT DIST</t>
  </si>
  <si>
    <t>STORY CO MEDICAL CENTER</t>
  </si>
  <si>
    <t>CITY OF HUXLEY</t>
  </si>
  <si>
    <t>CITY OF MAXWELL</t>
  </si>
  <si>
    <t>CITY OF AMES</t>
  </si>
  <si>
    <t>CITY OF STORY CITY</t>
  </si>
  <si>
    <t>CITY OF KELLEY</t>
  </si>
  <si>
    <t>CITY OF COLLINS</t>
  </si>
  <si>
    <t>CITY OF GILBERT</t>
  </si>
  <si>
    <t>CITY OF SLATER</t>
  </si>
  <si>
    <t>CITY OF CAMBRIDGE</t>
  </si>
  <si>
    <t>CITY OF COLO</t>
  </si>
  <si>
    <t>CITY OF NEVADA</t>
  </si>
  <si>
    <t>CITY OF ROLAND</t>
  </si>
  <si>
    <t>CITY OF ZEARING</t>
  </si>
  <si>
    <t>CITY OF MCCALLSBURG</t>
  </si>
  <si>
    <t>MARY GREELEY MEDICAL CENTER</t>
  </si>
  <si>
    <t>AMES COMMUNITY SCHOOL DISTRICT</t>
  </si>
  <si>
    <t>GILBERT COMMUNITY SCHOOL DISTRICT</t>
  </si>
  <si>
    <t>ROLAND STORY COMMUNITY SCHOOL DISTRICT</t>
  </si>
  <si>
    <t>BALLARD COMMUNITY SCHOOL DISTRICT</t>
  </si>
  <si>
    <t>COLLINS MAXWELL COMMUNITY SCHOOL DISTRIC</t>
  </si>
  <si>
    <t>NEVADA COMMUNITY SCHOOL DISTRICT</t>
  </si>
  <si>
    <t>COLO NESCO COMMUNITY SCHOOL DISTRICT</t>
  </si>
  <si>
    <t>STORY CITY MUNICIPAL ELECTRIC UTILITY</t>
  </si>
  <si>
    <t>TAMA COUNTY</t>
  </si>
  <si>
    <t>TAMA COUNTY AGRICULTURAL EXTENSION DIST</t>
  </si>
  <si>
    <t>CITY OF TAMA</t>
  </si>
  <si>
    <t>CITY OF GLADBROOK</t>
  </si>
  <si>
    <t>CITY OF TRAER</t>
  </si>
  <si>
    <t>CITY OF ELBERON</t>
  </si>
  <si>
    <t>CITY OF GARWIN</t>
  </si>
  <si>
    <t>CITY OF DYSART</t>
  </si>
  <si>
    <t>CITY OF CHELSEA</t>
  </si>
  <si>
    <t>CITY OF TOLEDO</t>
  </si>
  <si>
    <t>CITY OF CLUTIER</t>
  </si>
  <si>
    <t>CITY OF MONTOUR</t>
  </si>
  <si>
    <t>CITY OF VINING</t>
  </si>
  <si>
    <t>CITY OF LINCOLN</t>
  </si>
  <si>
    <t>SOUTH TAMA COMMUNITY SCHOOL DISTRICT</t>
  </si>
  <si>
    <t>NORTH TAMA COUNTY COMMUNITY SCHOOL DIST</t>
  </si>
  <si>
    <t>GMG COMMUNITY SCHOOL DISTRICT</t>
  </si>
  <si>
    <t>TRAER MUNICIPAL UTILITIES</t>
  </si>
  <si>
    <t>TAYLOR COUNTY</t>
  </si>
  <si>
    <t>TAYLOR COUNTY AGRICULTURAL EXTENSION OFF</t>
  </si>
  <si>
    <t>TAYLOR CO SOIL &amp; WATER CONS DIST</t>
  </si>
  <si>
    <t>CITY OF BEDFORD</t>
  </si>
  <si>
    <t>CITY OF NEW MARKET</t>
  </si>
  <si>
    <t>CITY OF CLEARFIELD</t>
  </si>
  <si>
    <t>CITY OF GRAVITY</t>
  </si>
  <si>
    <t>CITY OF BLOCKTON</t>
  </si>
  <si>
    <t>CITY OF CONWAY</t>
  </si>
  <si>
    <t>CITY OF LENOX</t>
  </si>
  <si>
    <t>CITY OF SHARPSBURG</t>
  </si>
  <si>
    <t>LOW RENT HOUSING AGENCY OF LENOX</t>
  </si>
  <si>
    <t>BEDFORD COMMUNITY SCHOOL DISTRICT</t>
  </si>
  <si>
    <t>LENOX COMMUNITY SCHOOL DISTRICT</t>
  </si>
  <si>
    <t>LENOX MUNICIPAL LIGHT AND WATER</t>
  </si>
  <si>
    <t>UNION COUNTY</t>
  </si>
  <si>
    <t>UNION COUNTY AGRI</t>
  </si>
  <si>
    <t>GREATER REGIONAL MEDICAL CENTER</t>
  </si>
  <si>
    <t>UNION COUNTY ASSESSOR</t>
  </si>
  <si>
    <t>CITY OF CRESTON</t>
  </si>
  <si>
    <t>CITY OF LORIMOR</t>
  </si>
  <si>
    <t>CITY OF AFTON</t>
  </si>
  <si>
    <t>CITY OF CROMWELL</t>
  </si>
  <si>
    <t>CITY OF ARISPE</t>
  </si>
  <si>
    <t>AFTON HOUSING COMMISSION</t>
  </si>
  <si>
    <t>CITY OF SHANNON CITY</t>
  </si>
  <si>
    <t>CITY OF THAYER</t>
  </si>
  <si>
    <t>CRESTON COMMUNITY SCHOOL DISTRICT</t>
  </si>
  <si>
    <t>EAST UNION COMMUNITY SCHOOL DISTRICT</t>
  </si>
  <si>
    <t>SOUTHWESTERN COMMUNITY COLLEGE</t>
  </si>
  <si>
    <t>SOUTHERN IA COUNCIL OF GOVERNM'TS</t>
  </si>
  <si>
    <t>SO IOWA REGIONAL HOUSING AUTHORITY</t>
  </si>
  <si>
    <t>SOUTHERN IOWA RURAL WATER ASSOCIATION</t>
  </si>
  <si>
    <t>CRESTON CITY WATER WORKS</t>
  </si>
  <si>
    <t>VAN BUREN COUNTY</t>
  </si>
  <si>
    <t>VAN BUREN COUNTY AGRICULTURAL EXT DIST</t>
  </si>
  <si>
    <t>VAN BUREN COUNTY HOSPITAL</t>
  </si>
  <si>
    <t>VAN BUREN CO SOIL &amp; WATER CONS DISTRICT</t>
  </si>
  <si>
    <t>CITY OF FARMINGTON</t>
  </si>
  <si>
    <t>CITY OF BONAPARTE</t>
  </si>
  <si>
    <t>CITY OF MILTON</t>
  </si>
  <si>
    <t>CITY OF STOCKPORT</t>
  </si>
  <si>
    <t>CITY OF KEOSAUQUA</t>
  </si>
  <si>
    <t>CITY OF CANTRIL</t>
  </si>
  <si>
    <t>CITY OF BIRMINGHAM</t>
  </si>
  <si>
    <t>KEOSAUQUA LIGHT AND POWER</t>
  </si>
  <si>
    <t>WAPELLO COUNTY</t>
  </si>
  <si>
    <t>WAPELLO COUNTY AGRICULTURAL EXT DISTRICT</t>
  </si>
  <si>
    <t>WAPELLO COUNTY SOIL &amp; WATER</t>
  </si>
  <si>
    <t>CITY OF OTTUMWA</t>
  </si>
  <si>
    <t>CITY OF AGENCY</t>
  </si>
  <si>
    <t>CITY OF ELDON</t>
  </si>
  <si>
    <t>CITY OF EDDYVILLE</t>
  </si>
  <si>
    <t>CITY OF BLAKESBURG</t>
  </si>
  <si>
    <t>CITY OF CHILLICOTHE</t>
  </si>
  <si>
    <t>EDDYVILLE PUBLIC LIBRARY</t>
  </si>
  <si>
    <t>OTTUMWA HOUSING AUTHORITY</t>
  </si>
  <si>
    <t>EDDYVILLE COMMUNITY FIRE AGENCY</t>
  </si>
  <si>
    <t>CARDINAL COMMUNITY SCHOOL DISTRICT</t>
  </si>
  <si>
    <t>OTTUMWA COMMUNITY SCHOOL DISTRICT</t>
  </si>
  <si>
    <t>INDIAN HILLS COMMUNITY COLLEGE</t>
  </si>
  <si>
    <t>AREA XV REGIONAL PLANNING COMMISSION</t>
  </si>
  <si>
    <t>AREA XV MULTI-COUNTY HOUSING AGY</t>
  </si>
  <si>
    <t>OTTUMWA WATERWORKS</t>
  </si>
  <si>
    <t>EDDYVILLE WATER DEPARTMENT</t>
  </si>
  <si>
    <t>WARREN COUNTY</t>
  </si>
  <si>
    <t>WARREN COUNTY AGRI. EXTENSION DISTRICT</t>
  </si>
  <si>
    <t>WARREN CTY HOUSING AUTHORITY</t>
  </si>
  <si>
    <t>CITY OF INDIANOLA</t>
  </si>
  <si>
    <t>CITY OF CARLISLE</t>
  </si>
  <si>
    <t>CITY OF LACONA</t>
  </si>
  <si>
    <t>CITY OF MILO</t>
  </si>
  <si>
    <t>CITY OF NEW VIRGINIA</t>
  </si>
  <si>
    <t>CITY OF NORWALK</t>
  </si>
  <si>
    <t>CITY OF CUMMING</t>
  </si>
  <si>
    <t>CITY OF HARTFORD</t>
  </si>
  <si>
    <t>CITY OF ST MARYS</t>
  </si>
  <si>
    <t>CITY OF MARTENSDALE</t>
  </si>
  <si>
    <t>CITY OF SPRING HILL</t>
  </si>
  <si>
    <t>NEW VIRGINIA SANITARY DISTRICT</t>
  </si>
  <si>
    <t>NEW VIRGINIA PUBLIC LIBRARY</t>
  </si>
  <si>
    <t>INDIANOLA COMMUNITY SCHOOL DISTRICT</t>
  </si>
  <si>
    <t>SOUTHEAST WARREN COMM SCHOOL DISTRICT</t>
  </si>
  <si>
    <t>MARTENSDALE-ST MARY'S COMM SCHOOL DIST</t>
  </si>
  <si>
    <t>NORWALK COMMUNITY SCHOOL DISTRICT</t>
  </si>
  <si>
    <t>CARLISLE COMMUNITY SCHOOL DISTRICT</t>
  </si>
  <si>
    <t>WARREN WATER DISTRICT</t>
  </si>
  <si>
    <t>WASHINGTON COUNTY</t>
  </si>
  <si>
    <t>WASHINGTON COUNTY AGRICULTURAL EXTENSION</t>
  </si>
  <si>
    <t>WASHINGTON COUNTY HOSPITAL</t>
  </si>
  <si>
    <t>WASHINGTON CO SOIL &amp; WATER CONS DIS</t>
  </si>
  <si>
    <t>CITY OF WASHINGTON</t>
  </si>
  <si>
    <t>CITY OF WELLMAN</t>
  </si>
  <si>
    <t>CITY OF RIVERSIDE</t>
  </si>
  <si>
    <t>CITY OF BRIGHTON</t>
  </si>
  <si>
    <t>CITY OF KALONA</t>
  </si>
  <si>
    <t>CITY OF AINSWORTH</t>
  </si>
  <si>
    <t>CITY OF CRAWFORDSVILLE</t>
  </si>
  <si>
    <t>CITY OF WEST CHESTER</t>
  </si>
  <si>
    <t>MID PRAIRIE COMMUNITY SCHOOL DISTRICT</t>
  </si>
  <si>
    <t>WASHINGTON COMMUNITY SCHOOL DISTRICT</t>
  </si>
  <si>
    <t>HIGHLAND COMMUNITY SCHOOL DISTRICT</t>
  </si>
  <si>
    <t>WAYNE COUNTY</t>
  </si>
  <si>
    <t>WAYNE CO AGR EXT DIST</t>
  </si>
  <si>
    <t>WAYNE COUNTY HOSPITAL</t>
  </si>
  <si>
    <t>CITY OF CORYDON</t>
  </si>
  <si>
    <t>CITY OF SEYMOUR</t>
  </si>
  <si>
    <t>CITY OF HUMESTON</t>
  </si>
  <si>
    <t>CITY OF ALLERTON</t>
  </si>
  <si>
    <t>CITY OF LINEVILLE</t>
  </si>
  <si>
    <t>CITY OF CLIO</t>
  </si>
  <si>
    <t>SEYMOUR PUBLIC LIBRARY</t>
  </si>
  <si>
    <t>SEYMOUR COMMUNITY SCHOOL DISTRICT</t>
  </si>
  <si>
    <t>WAYNE COMMUNITY SCHOOL DISTRICT</t>
  </si>
  <si>
    <t>WEBSTER COUNTY</t>
  </si>
  <si>
    <t>WEBSTER COUNTY AGRICULTURAL EXT DIST</t>
  </si>
  <si>
    <t>WEBSTER CO SOIL &amp; WATER CONS DIST</t>
  </si>
  <si>
    <t>CITY OF FORT DODGE</t>
  </si>
  <si>
    <t>CITY OF CALLENDER</t>
  </si>
  <si>
    <t>CALLENDER CEMETERY - WEBSTER COUNTY</t>
  </si>
  <si>
    <t>CITY OF GOWRIE</t>
  </si>
  <si>
    <t>CITY OF HARCOURT</t>
  </si>
  <si>
    <t>CITY OF DAYTON</t>
  </si>
  <si>
    <t>CITY OF LEHIGH</t>
  </si>
  <si>
    <t>CITY OF MOORLAND</t>
  </si>
  <si>
    <t>CITY OF OTHO</t>
  </si>
  <si>
    <t>CITY OF BARNUM</t>
  </si>
  <si>
    <t>CITY OF CLARE</t>
  </si>
  <si>
    <t>CITY OF DUNCOMBE</t>
  </si>
  <si>
    <t>CITY OF BADGER</t>
  </si>
  <si>
    <t>COMMUNITY LIBRARY</t>
  </si>
  <si>
    <t>CITY OF VINCENT</t>
  </si>
  <si>
    <t>MUNIC HOUSING AGENCY OF FT DODGE</t>
  </si>
  <si>
    <t>CLARE PUBLIC LIBRARY</t>
  </si>
  <si>
    <t>FORT DODGE COMMUNITY SCHOOL DISTRICT</t>
  </si>
  <si>
    <t>IOWA CENTRAL COMMUNITY COLLEGE</t>
  </si>
  <si>
    <t>PRAIRIE VALLEY COMMUNITY SCHOOL DISTRICT</t>
  </si>
  <si>
    <t>MID IOWA DEVELOPMENT ASSOC REG PLAN</t>
  </si>
  <si>
    <t>AEA 8 - PRAIRIE LAKES</t>
  </si>
  <si>
    <t>N. CENTRAL IA REGIONAL SOLID WST.</t>
  </si>
  <si>
    <t>GOWRIE MUNICIPAL LIGHT &amp; POWER PLANT</t>
  </si>
  <si>
    <t>WINNEBAGO COUNTY</t>
  </si>
  <si>
    <t>WINNEBAGO CO AGRI EXT DIST</t>
  </si>
  <si>
    <t>WINNEBAGO CO ASSESSOR</t>
  </si>
  <si>
    <t>CITY OF FOREST CITY</t>
  </si>
  <si>
    <t>CITY OF BUFFALO CENTER</t>
  </si>
  <si>
    <t>CITY OF LELAND</t>
  </si>
  <si>
    <t>CITY OF THOMPSON</t>
  </si>
  <si>
    <t>CITY OF RAKE</t>
  </si>
  <si>
    <t>CITY OF LAKE MILLS</t>
  </si>
  <si>
    <t>CITY OF SCARVILLE</t>
  </si>
  <si>
    <t>LAKE MILLS COMMUNITY SCHOOL DISTRICT</t>
  </si>
  <si>
    <t>FOREST CITY COMMUNITY SCHOOL DISTRICT</t>
  </si>
  <si>
    <t>NORTH IOWA COMMUNITY SCHOOL DISTRICT</t>
  </si>
  <si>
    <t>WINNESHIEK COUNTY</t>
  </si>
  <si>
    <t>WINNESHIEK COUNTY AGR EXT DIST</t>
  </si>
  <si>
    <t>WINNESHIEK MEDICAL CENTER</t>
  </si>
  <si>
    <t>WINNESHIEK CO SOIL &amp; WATER CONS</t>
  </si>
  <si>
    <t>NORTHEAST IOWA COMMUNITY ACTION CORP</t>
  </si>
  <si>
    <t>CITY OF DECORAH</t>
  </si>
  <si>
    <t>CITY OF FORT ATKINSON</t>
  </si>
  <si>
    <t>CITY OF SPILLVILLE</t>
  </si>
  <si>
    <t>CITY OF OSSIAN</t>
  </si>
  <si>
    <t>CITY OF RIDGEWAY</t>
  </si>
  <si>
    <t>CITY OF CALMAR</t>
  </si>
  <si>
    <t>CITY OF CASTALIA</t>
  </si>
  <si>
    <t>DECORAH COMMUNITY SCHOOL DISTRICT</t>
  </si>
  <si>
    <t>SOUTH WINNESHIEK COMMUNITY SCHOOL DIST</t>
  </si>
  <si>
    <t>NORTHEAST IOWA COMMUNITY COLLEGE</t>
  </si>
  <si>
    <t>3RD JUDICIAL DIST DEPT CORR SERVICES</t>
  </si>
  <si>
    <t>WOODBURY COUNTY</t>
  </si>
  <si>
    <t>WOODBURY COUNTY AGRI EXTEN DIST</t>
  </si>
  <si>
    <t>WOODBURY CO SOIL &amp; WATER CONS DIST</t>
  </si>
  <si>
    <t>CITY OF SIOUX CITY</t>
  </si>
  <si>
    <t>CITY OF CORRECTIONVILLE</t>
  </si>
  <si>
    <t>CITY OF DANBURY</t>
  </si>
  <si>
    <t>CITY OF ANTHON</t>
  </si>
  <si>
    <t>CITY OF PIERSON</t>
  </si>
  <si>
    <t>CITY OF SERGEANT BLUFF</t>
  </si>
  <si>
    <t>CITY OF LAWTON</t>
  </si>
  <si>
    <t>CITY OF MOVILLE</t>
  </si>
  <si>
    <t>CITY OF SLOAN</t>
  </si>
  <si>
    <t>CITY OF SALIX</t>
  </si>
  <si>
    <t>CITY OF OTO</t>
  </si>
  <si>
    <t>CITY OF SMITHLAND</t>
  </si>
  <si>
    <t>CITY OF CUSHING</t>
  </si>
  <si>
    <t>CITY OF HORNICK</t>
  </si>
  <si>
    <t>SLOAN PUBLIC LIBRARY</t>
  </si>
  <si>
    <t>CITY OF BRONSON</t>
  </si>
  <si>
    <t>SIOUX CITY COMMUNITY SCHOOL DISTRICT</t>
  </si>
  <si>
    <t>LAWTON BRONSON COMM SCH DIST</t>
  </si>
  <si>
    <t>SERGEANT BLUFF LUTON COMM SCH DIST</t>
  </si>
  <si>
    <t>WESTWOOD COMMUNITY SCHOOL DISTRICT</t>
  </si>
  <si>
    <t>WOODBURY CENTRAL COMMUNITY SCHOOL DIST</t>
  </si>
  <si>
    <t>RIVER VALLEY COMM SCH DIST</t>
  </si>
  <si>
    <t>WESTERN IOWA TECH COMMUNITY COLLEGE</t>
  </si>
  <si>
    <t>NORTHWEST AREA EDUCATION AGENCY</t>
  </si>
  <si>
    <t>WORTH COUNTY</t>
  </si>
  <si>
    <t>WORTH CO AGR EXT DIST</t>
  </si>
  <si>
    <t>CITY OF GRAFTON</t>
  </si>
  <si>
    <t>CITY OF MANLY</t>
  </si>
  <si>
    <t>CITY OF NORTHWOOD</t>
  </si>
  <si>
    <t>CITY OF KENSETT</t>
  </si>
  <si>
    <t>CITY OF HANLONTOWN</t>
  </si>
  <si>
    <t>CITY OF FERTILE</t>
  </si>
  <si>
    <t>CITY OF JOICE</t>
  </si>
  <si>
    <t>JOICE PUBLIC LIBRARY</t>
  </si>
  <si>
    <t>NORTHWOOD KENSETT COMM SCHOOL DISTRICT</t>
  </si>
  <si>
    <t>WRIGHT COUNTY</t>
  </si>
  <si>
    <t>WRIGHT COUNTY AGRI EXTENSION DIST</t>
  </si>
  <si>
    <t>CITY OF CLARION</t>
  </si>
  <si>
    <t>CITY OF EAGLE GROVE</t>
  </si>
  <si>
    <t>CITY OF BELMOND</t>
  </si>
  <si>
    <t>CITY OF GOLDFIELD</t>
  </si>
  <si>
    <t>CITY OF DOWS</t>
  </si>
  <si>
    <t>BELMOND PUBLIC LIBRARY</t>
  </si>
  <si>
    <t>CITY OF ROWAN</t>
  </si>
  <si>
    <t>IOWA SPECIALTY HOSPITAL-CLARION</t>
  </si>
  <si>
    <t>IOWA SPECIALTY HOSPITAL-BELMOND</t>
  </si>
  <si>
    <t>TOWN OF GALT</t>
  </si>
  <si>
    <t>CITY OF WOOLSTOCK</t>
  </si>
  <si>
    <t>ROWAN PUBLIC LIBRARY</t>
  </si>
  <si>
    <t>BELMOND-KLEMME COMMUNITY SCHOOL DISTRICT</t>
  </si>
  <si>
    <t>EAGLE GROVE COMMUNITY SCHOOL DISTRICT</t>
  </si>
  <si>
    <t>WRIGHT COUNTY AREA LANDFILL AUTHORITY</t>
  </si>
  <si>
    <t>VAN BUREN COUNTY COMMUNITY SCHOOL DISTRICT</t>
  </si>
  <si>
    <t>MANNING MUNICIPAL UTILITIES</t>
  </si>
  <si>
    <t>COUNTY SOCIAL SERVICES</t>
  </si>
  <si>
    <t>CITY OF UNIONVILLE</t>
  </si>
  <si>
    <t>CHEROKEE CO SOIL &amp; WATER CONS DIST</t>
  </si>
  <si>
    <t>FLOYD COUNTY SOIL &amp; WATER CONS DIST</t>
  </si>
  <si>
    <t>FRANKLIN CO SOIL &amp; WATER CONS DIST</t>
  </si>
  <si>
    <t>PALO ALTO CO SOIL &amp; WATER CONS DIST</t>
  </si>
  <si>
    <t>TAMA COUNTY ASSESSOR</t>
  </si>
  <si>
    <t>WARREN CO SOIL &amp; WATER CONS DISTRICT</t>
  </si>
  <si>
    <t>00423</t>
  </si>
  <si>
    <t>00424</t>
  </si>
  <si>
    <t>00425</t>
  </si>
  <si>
    <t>04313</t>
  </si>
  <si>
    <t>STATE - IOWA PBS</t>
  </si>
  <si>
    <t>2021 Actual Employer Contributions</t>
  </si>
  <si>
    <t>00150</t>
  </si>
  <si>
    <t>00410</t>
  </si>
  <si>
    <t>HAMPTON-DUMONT COMMUNITY SCHOOL DIST</t>
  </si>
  <si>
    <t>CEDAR COUNTY ECONOMIC DEVELOPMENT COMM.</t>
  </si>
  <si>
    <t>DELAWARE TOWNSHIP FIRE DEPT - POLK CO</t>
  </si>
  <si>
    <t>CITY OF DECATUR</t>
  </si>
  <si>
    <t>CITY OF MORRISON</t>
  </si>
  <si>
    <t>MONONA CO SOIL &amp; WATER CONS DIST</t>
  </si>
  <si>
    <t>STATE - IOWA LEGISLATIVE SERVICES AGENCY</t>
  </si>
  <si>
    <t>DEPT OF TRANS PROTECTION OCCUPATION</t>
  </si>
  <si>
    <t>TAMA COUNTY SOIL &amp; WATER CONSER DISTRICT</t>
  </si>
  <si>
    <t>CITY OF PROMISE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</si>
</sst>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0.000000%"/>
    <numFmt numFmtId="166" formatCode="_(&quot;$&quot;* #,##0_);_(&quot;$&quot;* \(#,##0\);_(&quot;$&quot;* &quot;-&quot;??_);_(@_)"/>
  </numFmts>
  <fonts count="10" x14ac:knownFonts="1">
    <font>
      <sz val="10"/>
      <color indexed="8"/>
      <name val="Arial"/>
      <family val="2"/>
    </font>
    <font>
      <sz val="10"/>
      <color indexed="8"/>
      <name val="Arial"/>
      <family val="2"/>
    </font>
    <font>
      <sz val="11"/>
      <color theme="1"/>
      <name val="Calibri"/>
      <family val="2"/>
      <scheme val="minor"/>
    </font>
    <font>
      <b/>
      <sz val="9"/>
      <color theme="1"/>
      <name val="Bookman Old Style"/>
      <family val="1"/>
    </font>
    <font>
      <sz val="9"/>
      <color indexed="8"/>
      <name val="Bookman Old Style"/>
      <family val="1"/>
    </font>
    <font>
      <b/>
      <sz val="9"/>
      <color indexed="8"/>
      <name val="Bookman Old Style"/>
      <family val="1"/>
    </font>
    <font>
      <b/>
      <sz val="10"/>
      <color indexed="8"/>
      <name val="Bookman Old Style"/>
      <family val="1"/>
    </font>
    <font>
      <sz val="10"/>
      <color indexed="8"/>
      <name val="Bookman Old Style"/>
      <family val="1"/>
    </font>
    <font>
      <u/>
      <sz val="10"/>
      <color indexed="8"/>
      <name val="Bookman Old Style"/>
      <family val="1"/>
    </font>
    <font>
      <sz val="10"/>
      <color theme="1"/>
      <name val="Bookman Old Style"/>
      <family val="1"/>
    </font>
  </fonts>
  <fills count="3">
    <fill>
      <patternFill patternType="none"/>
    </fill>
    <fill>
      <patternFill patternType="gray125"/>
    </fill>
    <fill>
      <patternFill patternType="solid">
        <fgColor indexed="22"/>
        <bgColor indexed="9"/>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43" fontId="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3" fillId="0" borderId="0" xfId="0" applyFont="1" applyAlignment="1">
      <alignment horizontal="center"/>
    </xf>
    <xf numFmtId="164" fontId="3" fillId="0" borderId="0" xfId="1" applyNumberFormat="1" applyFont="1" applyAlignment="1">
      <alignment horizontal="center"/>
    </xf>
    <xf numFmtId="165" fontId="3" fillId="0" borderId="0" xfId="3" applyNumberFormat="1" applyFont="1" applyAlignment="1">
      <alignment horizontal="center"/>
    </xf>
    <xf numFmtId="164" fontId="3" fillId="0" borderId="0" xfId="1" applyNumberFormat="1" applyFont="1" applyFill="1" applyAlignment="1">
      <alignment horizontal="center"/>
    </xf>
    <xf numFmtId="0" fontId="4" fillId="0" borderId="0" xfId="0" applyFont="1" applyBorder="1"/>
    <xf numFmtId="0" fontId="4" fillId="0" borderId="0" xfId="0" applyFont="1"/>
    <xf numFmtId="0" fontId="3" fillId="0" borderId="0" xfId="0" applyFont="1" applyAlignment="1">
      <alignment horizontal="left"/>
    </xf>
    <xf numFmtId="164" fontId="3" fillId="0" borderId="0" xfId="1" applyNumberFormat="1" applyFont="1" applyAlignment="1">
      <alignment horizontal="left"/>
    </xf>
    <xf numFmtId="165" fontId="4" fillId="0" borderId="0" xfId="3" applyNumberFormat="1" applyFont="1"/>
    <xf numFmtId="164" fontId="4" fillId="0" borderId="0" xfId="1" applyNumberFormat="1" applyFont="1"/>
    <xf numFmtId="164" fontId="4" fillId="0" borderId="0" xfId="1" applyNumberFormat="1" applyFont="1" applyFill="1"/>
    <xf numFmtId="0" fontId="4" fillId="0" borderId="0" xfId="0" applyFont="1" applyAlignment="1"/>
    <xf numFmtId="164" fontId="4" fillId="0" borderId="0" xfId="1" applyNumberFormat="1" applyFont="1" applyAlignment="1"/>
    <xf numFmtId="164" fontId="5" fillId="0" borderId="0" xfId="1" applyNumberFormat="1" applyFont="1" applyBorder="1" applyAlignment="1">
      <alignment horizontal="center"/>
    </xf>
    <xf numFmtId="164" fontId="5" fillId="0" borderId="0" xfId="1" applyNumberFormat="1" applyFont="1" applyBorder="1" applyAlignment="1"/>
    <xf numFmtId="165" fontId="4" fillId="0" borderId="0" xfId="3" applyNumberFormat="1" applyFont="1" applyAlignment="1"/>
    <xf numFmtId="0" fontId="4" fillId="0" borderId="0" xfId="0" applyFont="1" applyFill="1" applyAlignment="1"/>
    <xf numFmtId="164" fontId="4" fillId="0" borderId="0" xfId="1" applyNumberFormat="1" applyFont="1" applyFill="1" applyAlignment="1"/>
    <xf numFmtId="165" fontId="4" fillId="0" borderId="0" xfId="3" applyNumberFormat="1" applyFont="1" applyFill="1" applyAlignment="1"/>
    <xf numFmtId="0" fontId="6" fillId="0" borderId="1" xfId="0" applyFont="1" applyBorder="1" applyAlignment="1">
      <alignment horizontal="center"/>
    </xf>
    <xf numFmtId="0" fontId="6" fillId="0" borderId="1" xfId="0" applyFont="1" applyBorder="1"/>
    <xf numFmtId="164" fontId="6" fillId="0" borderId="1" xfId="1" applyNumberFormat="1" applyFont="1" applyBorder="1" applyAlignment="1">
      <alignment horizontal="center" wrapText="1"/>
    </xf>
    <xf numFmtId="165" fontId="6" fillId="0" borderId="1" xfId="3" applyNumberFormat="1" applyFont="1" applyFill="1" applyBorder="1" applyAlignment="1">
      <alignment horizontal="center" wrapText="1"/>
    </xf>
    <xf numFmtId="164" fontId="6" fillId="0" borderId="1" xfId="1" applyNumberFormat="1" applyFont="1" applyFill="1" applyBorder="1" applyAlignment="1">
      <alignment horizontal="center" wrapText="1"/>
    </xf>
    <xf numFmtId="0" fontId="6" fillId="0" borderId="0" xfId="0" applyFont="1" applyBorder="1"/>
    <xf numFmtId="0" fontId="6" fillId="0" borderId="0" xfId="0" applyFont="1"/>
    <xf numFmtId="0" fontId="7" fillId="2" borderId="1" xfId="0" applyFont="1" applyFill="1" applyBorder="1" applyAlignment="1">
      <alignment horizontal="center"/>
    </xf>
    <xf numFmtId="0" fontId="7" fillId="2" borderId="1" xfId="0" applyFont="1" applyFill="1" applyBorder="1"/>
    <xf numFmtId="164" fontId="6" fillId="0" borderId="1" xfId="1" applyNumberFormat="1" applyFont="1" applyBorder="1" applyAlignment="1">
      <alignment horizontal="center"/>
    </xf>
    <xf numFmtId="164" fontId="6" fillId="0" borderId="1" xfId="1" applyNumberFormat="1" applyFont="1" applyFill="1" applyBorder="1" applyAlignment="1">
      <alignment horizontal="center"/>
    </xf>
    <xf numFmtId="0" fontId="7" fillId="0" borderId="0" xfId="0" applyFont="1" applyBorder="1"/>
    <xf numFmtId="0" fontId="7" fillId="0" borderId="1" xfId="0" applyFont="1" applyBorder="1"/>
    <xf numFmtId="0" fontId="7" fillId="0" borderId="0" xfId="0" applyFont="1"/>
    <xf numFmtId="165" fontId="7" fillId="0" borderId="0" xfId="3" applyNumberFormat="1" applyFont="1"/>
    <xf numFmtId="164" fontId="7" fillId="0" borderId="0" xfId="1" applyNumberFormat="1" applyFont="1" applyFill="1"/>
    <xf numFmtId="164" fontId="7" fillId="0" borderId="0" xfId="1" applyNumberFormat="1" applyFont="1"/>
    <xf numFmtId="0" fontId="7" fillId="0" borderId="0" xfId="0" applyFont="1" applyFill="1"/>
    <xf numFmtId="165" fontId="7" fillId="0" borderId="0" xfId="3" applyNumberFormat="1" applyFont="1" applyFill="1"/>
    <xf numFmtId="164" fontId="7" fillId="0" borderId="0" xfId="1" applyNumberFormat="1" applyFont="1" applyFill="1" applyAlignment="1">
      <alignment horizontal="center"/>
    </xf>
    <xf numFmtId="0" fontId="7" fillId="0" borderId="0" xfId="0" applyFont="1" applyFill="1" applyBorder="1"/>
    <xf numFmtId="164" fontId="7" fillId="0" borderId="0" xfId="1" applyNumberFormat="1" applyFont="1" applyBorder="1"/>
    <xf numFmtId="165" fontId="7" fillId="0" borderId="0" xfId="3" applyNumberFormat="1" applyFont="1" applyBorder="1"/>
    <xf numFmtId="164" fontId="7" fillId="0" borderId="0" xfId="1" applyNumberFormat="1" applyFont="1" applyFill="1" applyBorder="1"/>
    <xf numFmtId="0" fontId="7" fillId="0" borderId="0" xfId="0" applyNumberFormat="1" applyFont="1" applyAlignment="1">
      <alignment horizontal="left" wrapText="1"/>
    </xf>
    <xf numFmtId="0" fontId="7" fillId="0" borderId="0" xfId="0" applyFont="1" applyFill="1" applyAlignment="1">
      <alignment horizontal="left"/>
    </xf>
    <xf numFmtId="0" fontId="7" fillId="0" borderId="0" xfId="0" applyFont="1" applyFill="1" applyAlignment="1">
      <alignment horizontal="center"/>
    </xf>
    <xf numFmtId="0" fontId="7" fillId="0" borderId="0" xfId="0" applyFont="1" applyFill="1" applyAlignment="1">
      <alignment horizontal="left" wrapText="1"/>
    </xf>
    <xf numFmtId="164" fontId="6" fillId="0" borderId="0" xfId="1" applyNumberFormat="1" applyFont="1" applyBorder="1" applyAlignment="1"/>
    <xf numFmtId="164" fontId="6" fillId="0" borderId="1" xfId="1" applyNumberFormat="1" applyFont="1" applyBorder="1" applyAlignment="1">
      <alignment horizontal="center"/>
    </xf>
    <xf numFmtId="166" fontId="7" fillId="0" borderId="0" xfId="2" applyNumberFormat="1" applyFont="1" applyAlignment="1">
      <alignment horizontal="center"/>
    </xf>
    <xf numFmtId="166" fontId="7" fillId="0" borderId="0" xfId="2" applyNumberFormat="1" applyFont="1" applyBorder="1"/>
    <xf numFmtId="49" fontId="7" fillId="0" borderId="0" xfId="0" applyNumberFormat="1" applyFont="1" applyAlignment="1">
      <alignment horizontal="center"/>
    </xf>
    <xf numFmtId="49" fontId="7" fillId="0" borderId="0" xfId="0" applyNumberFormat="1" applyFont="1" applyAlignment="1"/>
    <xf numFmtId="164" fontId="7" fillId="0" borderId="0" xfId="2" applyNumberFormat="1" applyFont="1" applyBorder="1"/>
    <xf numFmtId="166" fontId="7" fillId="0" borderId="3" xfId="2" applyNumberFormat="1" applyFont="1" applyBorder="1" applyAlignment="1"/>
    <xf numFmtId="165" fontId="7" fillId="0" borderId="3" xfId="3" applyNumberFormat="1" applyFont="1" applyBorder="1" applyAlignment="1"/>
    <xf numFmtId="164" fontId="7" fillId="0" borderId="3" xfId="2" applyNumberFormat="1" applyFont="1" applyBorder="1" applyAlignment="1"/>
    <xf numFmtId="4" fontId="7" fillId="0" borderId="0" xfId="0" applyNumberFormat="1" applyFont="1" applyBorder="1" applyAlignment="1"/>
    <xf numFmtId="43" fontId="7" fillId="0" borderId="0" xfId="2" applyNumberFormat="1" applyFont="1" applyBorder="1" applyAlignment="1">
      <alignment horizontal="center"/>
    </xf>
    <xf numFmtId="44" fontId="7" fillId="0" borderId="3" xfId="2" applyNumberFormat="1" applyFont="1" applyBorder="1" applyAlignment="1"/>
    <xf numFmtId="43" fontId="7" fillId="2" borderId="1" xfId="1" applyNumberFormat="1" applyFont="1" applyFill="1" applyBorder="1"/>
    <xf numFmtId="0" fontId="9" fillId="0" borderId="0" xfId="0" applyFont="1" applyAlignment="1">
      <alignment horizontal="center"/>
    </xf>
    <xf numFmtId="0" fontId="9" fillId="0" borderId="0" xfId="0" applyFont="1"/>
    <xf numFmtId="44" fontId="9" fillId="0" borderId="0" xfId="2" applyFont="1"/>
    <xf numFmtId="43" fontId="9" fillId="0" borderId="0" xfId="2" applyNumberFormat="1" applyFont="1"/>
    <xf numFmtId="41" fontId="7" fillId="0" borderId="0" xfId="2" applyNumberFormat="1" applyFont="1" applyAlignment="1">
      <alignment horizontal="center"/>
    </xf>
    <xf numFmtId="164" fontId="6" fillId="0" borderId="1" xfId="1" applyNumberFormat="1" applyFont="1" applyBorder="1" applyAlignment="1">
      <alignment horizontal="center"/>
    </xf>
    <xf numFmtId="164" fontId="6" fillId="0" borderId="2" xfId="1" applyNumberFormat="1" applyFont="1" applyBorder="1" applyAlignment="1">
      <alignment horizontal="center"/>
    </xf>
    <xf numFmtId="0" fontId="7" fillId="0" borderId="0" xfId="0" applyNumberFormat="1" applyFont="1" applyAlignment="1">
      <alignment horizontal="left" wrapText="1"/>
    </xf>
    <xf numFmtId="0" fontId="7" fillId="0" borderId="0" xfId="0" applyFont="1" applyFill="1" applyAlignment="1">
      <alignment horizontal="left" wrapText="1"/>
    </xf>
    <xf numFmtId="164" fontId="6" fillId="0" borderId="0" xfId="1" applyNumberFormat="1" applyFont="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163286</xdr:colOff>
      <xdr:row>6</xdr:row>
      <xdr:rowOff>27215</xdr:rowOff>
    </xdr:from>
    <xdr:to>
      <xdr:col>4</xdr:col>
      <xdr:colOff>1134836</xdr:colOff>
      <xdr:row>8</xdr:row>
      <xdr:rowOff>678997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3000" y="517072"/>
          <a:ext cx="6604907" cy="2053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latin typeface="Bookman Old Style" panose="02050604050505020204" pitchFamily="18" charset="0"/>
            </a:rPr>
            <a:t>Iowa Public Employees' Retirement System</a:t>
          </a:r>
        </a:p>
        <a:p>
          <a:pPr algn="ctr"/>
          <a:endParaRPr lang="en-US" sz="400">
            <a:latin typeface="Bookman Old Style" panose="02050604050505020204" pitchFamily="18" charset="0"/>
          </a:endParaRPr>
        </a:p>
        <a:p>
          <a:pPr algn="ctr"/>
          <a:r>
            <a:rPr lang="en-US" sz="1100">
              <a:latin typeface="Bookman Old Style" panose="02050604050505020204" pitchFamily="18" charset="0"/>
            </a:rPr>
            <a:t>Schedule of Employer Allocations and Collective Pension Amounts Allocated by Employer -</a:t>
          </a:r>
        </a:p>
        <a:p>
          <a:pPr algn="ctr"/>
          <a:r>
            <a:rPr lang="en-US" sz="1100" b="1">
              <a:latin typeface="Bookman Old Style" panose="02050604050505020204" pitchFamily="18" charset="0"/>
            </a:rPr>
            <a:t>Regular</a:t>
          </a:r>
          <a:r>
            <a:rPr lang="en-US" sz="1100" b="1" baseline="0">
              <a:latin typeface="Bookman Old Style" panose="02050604050505020204" pitchFamily="18" charset="0"/>
            </a:rPr>
            <a:t> Membership </a:t>
          </a:r>
          <a:r>
            <a:rPr lang="en-US" sz="1100" b="1">
              <a:latin typeface="Bookman Old Style" panose="02050604050505020204" pitchFamily="18" charset="0"/>
            </a:rPr>
            <a:t>Group</a:t>
          </a:r>
        </a:p>
        <a:p>
          <a:pPr algn="ctr"/>
          <a:endParaRPr lang="en-US" sz="400">
            <a:latin typeface="Bookman Old Style" panose="02050604050505020204" pitchFamily="18" charset="0"/>
          </a:endParaRPr>
        </a:p>
        <a:p>
          <a:pPr algn="ctr"/>
          <a:r>
            <a:rPr lang="en-US" sz="1100">
              <a:latin typeface="Bookman Old Style" panose="02050604050505020204" pitchFamily="18" charset="0"/>
            </a:rPr>
            <a:t>As of and for the year ended June 30, 2021</a:t>
          </a:r>
        </a:p>
      </xdr:txBody>
    </xdr:sp>
    <xdr:clientData/>
  </xdr:twoCellAnchor>
</xdr:wsDr>
</file>

<file path=xl/persons/person.xml><?xml version="1.0" encoding="utf-8"?>
<personList xmlns="http://schemas.microsoft.com/office/spreadsheetml/2018/threadedcomments" xmlns:x="http://schemas.openxmlformats.org/spreadsheetml/2006/main">
  <person displayName="Musselman, Glenna [IPERS]" id="{76C09CC7-D312-4755-8002-86750C1C4AF0}" userId="S::glenna.musselman@ipers.org::145ccb8e-e097-4588-818b-088a58acb0d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0" dT="2022-01-27T01:26:52.02" personId="{76C09CC7-D312-4755-8002-86750C1C4AF0}" id="{9F4BE05E-EA4A-417A-91F7-10196463116B}">
    <text>155.26=additional amount due to annualizing ER 32308, City of Wallingford.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2035"/>
  <sheetViews>
    <sheetView tabSelected="1" topLeftCell="A4" zoomScaleNormal="100" workbookViewId="0">
      <pane ySplit="7" topLeftCell="A11" activePane="bottomLeft" state="frozen"/>
      <selection activeCell="A4" sqref="A4"/>
      <selection pane="bottomLeft" activeCell="A10" sqref="A10:XFD10"/>
    </sheetView>
  </sheetViews>
  <sheetFormatPr defaultColWidth="9.109375" defaultRowHeight="12" x14ac:dyDescent="0.25"/>
  <cols>
    <col min="1" max="1" width="20.109375" style="6" customWidth="1"/>
    <col min="2" max="2" width="53.44140625" style="6" customWidth="1"/>
    <col min="3" max="3" width="19.33203125" style="10" customWidth="1"/>
    <col min="4" max="4" width="19.5546875" style="9" customWidth="1"/>
    <col min="5" max="5" width="20.109375" style="10" bestFit="1" customWidth="1"/>
    <col min="6" max="7" width="21.33203125" style="11" bestFit="1" customWidth="1"/>
    <col min="8" max="8" width="16.44140625" style="10" customWidth="1"/>
    <col min="9" max="9" width="18.44140625" style="10" customWidth="1"/>
    <col min="10" max="10" width="19.44140625" style="10" bestFit="1" customWidth="1"/>
    <col min="11" max="11" width="18.44140625" style="10" bestFit="1" customWidth="1"/>
    <col min="12" max="12" width="0.88671875" style="10" customWidth="1"/>
    <col min="13" max="13" width="16.6640625" style="10" customWidth="1"/>
    <col min="14" max="14" width="19.44140625" style="10" bestFit="1" customWidth="1"/>
    <col min="15" max="15" width="16.5546875" style="10" hidden="1" customWidth="1"/>
    <col min="16" max="16" width="20.88671875" style="10" bestFit="1" customWidth="1"/>
    <col min="17" max="17" width="18.88671875" style="10" bestFit="1" customWidth="1"/>
    <col min="18" max="18" width="9.109375" style="5"/>
    <col min="19" max="16384" width="9.109375" style="6"/>
  </cols>
  <sheetData>
    <row r="1" spans="1:18" hidden="1" x14ac:dyDescent="0.25">
      <c r="A1" s="1"/>
      <c r="B1" s="1"/>
      <c r="C1" s="2"/>
      <c r="D1" s="3"/>
      <c r="E1" s="2"/>
      <c r="F1" s="4"/>
      <c r="G1" s="4"/>
      <c r="H1" s="2"/>
      <c r="I1" s="2"/>
      <c r="J1" s="2"/>
      <c r="K1" s="2"/>
      <c r="L1" s="2"/>
      <c r="M1" s="2"/>
      <c r="N1" s="2"/>
      <c r="O1" s="2"/>
      <c r="P1" s="2"/>
      <c r="Q1" s="2"/>
    </row>
    <row r="2" spans="1:18" hidden="1" x14ac:dyDescent="0.25">
      <c r="A2" s="7" t="s">
        <v>10</v>
      </c>
      <c r="B2" s="7"/>
      <c r="C2" s="8"/>
      <c r="D2" s="3"/>
      <c r="E2" s="2"/>
      <c r="F2" s="4"/>
      <c r="G2" s="4"/>
      <c r="H2" s="2"/>
      <c r="I2" s="2"/>
      <c r="J2" s="2"/>
      <c r="K2" s="2"/>
      <c r="L2" s="2"/>
      <c r="M2" s="2"/>
      <c r="N2" s="2"/>
      <c r="O2" s="2"/>
      <c r="P2" s="2"/>
      <c r="Q2" s="2"/>
    </row>
    <row r="3" spans="1:18" hidden="1" x14ac:dyDescent="0.25">
      <c r="A3" s="7" t="s">
        <v>0</v>
      </c>
      <c r="B3" s="7"/>
      <c r="C3" s="8"/>
    </row>
    <row r="4" spans="1:18" x14ac:dyDescent="0.25">
      <c r="A4" s="7"/>
      <c r="B4" s="7"/>
      <c r="C4" s="8"/>
    </row>
    <row r="5" spans="1:18" x14ac:dyDescent="0.25">
      <c r="A5" s="7"/>
      <c r="B5" s="8"/>
      <c r="C5" s="8"/>
    </row>
    <row r="6" spans="1:18" x14ac:dyDescent="0.25">
      <c r="A6" s="7"/>
      <c r="B6" s="7"/>
      <c r="C6" s="8"/>
    </row>
    <row r="7" spans="1:18" ht="59.4" customHeight="1" x14ac:dyDescent="0.25">
      <c r="B7" s="12"/>
      <c r="C7" s="12"/>
      <c r="D7" s="12"/>
      <c r="E7" s="13"/>
      <c r="H7" s="67" t="s">
        <v>1</v>
      </c>
      <c r="I7" s="67"/>
      <c r="J7" s="67"/>
      <c r="K7" s="67"/>
      <c r="L7" s="48"/>
      <c r="M7" s="71" t="s">
        <v>19</v>
      </c>
      <c r="N7" s="71"/>
      <c r="O7" s="71"/>
      <c r="P7" s="71"/>
      <c r="Q7" s="14"/>
      <c r="R7" s="14"/>
    </row>
    <row r="8" spans="1:18" ht="52.2" customHeight="1" x14ac:dyDescent="0.25">
      <c r="B8" s="12"/>
      <c r="C8" s="12"/>
      <c r="D8" s="12"/>
      <c r="E8" s="13"/>
      <c r="H8" s="68" t="s">
        <v>2</v>
      </c>
      <c r="I8" s="68"/>
      <c r="J8" s="68"/>
      <c r="K8" s="68"/>
      <c r="L8" s="48"/>
      <c r="M8" s="71" t="s">
        <v>2</v>
      </c>
      <c r="N8" s="71"/>
      <c r="O8" s="71"/>
      <c r="P8" s="71"/>
      <c r="Q8" s="15"/>
      <c r="R8" s="15"/>
    </row>
    <row r="9" spans="1:18" s="26" customFormat="1" ht="92.4" x14ac:dyDescent="0.25">
      <c r="A9" s="20" t="s">
        <v>3</v>
      </c>
      <c r="B9" s="21" t="s">
        <v>4</v>
      </c>
      <c r="C9" s="22" t="s">
        <v>2330</v>
      </c>
      <c r="D9" s="23" t="s">
        <v>12</v>
      </c>
      <c r="E9" s="22" t="s">
        <v>5</v>
      </c>
      <c r="F9" s="24" t="s">
        <v>20</v>
      </c>
      <c r="G9" s="24" t="s">
        <v>21</v>
      </c>
      <c r="H9" s="22" t="s">
        <v>6</v>
      </c>
      <c r="I9" s="22" t="s">
        <v>7</v>
      </c>
      <c r="J9" s="22" t="s">
        <v>13</v>
      </c>
      <c r="K9" s="22" t="s">
        <v>8</v>
      </c>
      <c r="L9" s="22"/>
      <c r="M9" s="22" t="s">
        <v>6</v>
      </c>
      <c r="N9" s="22" t="s">
        <v>13</v>
      </c>
      <c r="O9" s="22" t="s">
        <v>11</v>
      </c>
      <c r="P9" s="22" t="s">
        <v>11</v>
      </c>
      <c r="Q9" s="22" t="s">
        <v>14</v>
      </c>
      <c r="R9" s="25"/>
    </row>
    <row r="10" spans="1:18" s="32" customFormat="1" ht="15" hidden="1" customHeight="1" x14ac:dyDescent="0.25">
      <c r="A10" s="27"/>
      <c r="B10" s="28"/>
      <c r="C10" s="61">
        <f>766168926.67+155.29+94.4</f>
        <v>766169176.3599999</v>
      </c>
      <c r="D10" s="34">
        <v>1</v>
      </c>
      <c r="E10" s="29">
        <v>140191093</v>
      </c>
      <c r="F10" s="30">
        <v>4961824676</v>
      </c>
      <c r="G10" s="30">
        <v>-3900644140</v>
      </c>
      <c r="H10" s="29">
        <v>106665928</v>
      </c>
      <c r="I10" s="29">
        <v>91696956</v>
      </c>
      <c r="J10" s="29">
        <v>724277564</v>
      </c>
      <c r="K10" s="29">
        <f>SUM(H10:J10)</f>
        <v>922640448</v>
      </c>
      <c r="L10" s="29"/>
      <c r="M10" s="49">
        <v>107098862</v>
      </c>
      <c r="N10" s="29">
        <v>5803631840</v>
      </c>
      <c r="O10" s="29"/>
      <c r="P10" s="49">
        <f>SUM(M10:O10)</f>
        <v>5910730702</v>
      </c>
      <c r="Q10" s="29">
        <v>-487417535</v>
      </c>
      <c r="R10" s="31"/>
    </row>
    <row r="11" spans="1:18" s="33" customFormat="1" ht="17.100000000000001" customHeight="1" x14ac:dyDescent="0.25">
      <c r="A11" s="62" t="s">
        <v>22</v>
      </c>
      <c r="B11" s="63" t="s">
        <v>324</v>
      </c>
      <c r="C11" s="64">
        <v>18891.66</v>
      </c>
      <c r="D11" s="34">
        <f>+C11/$C$10</f>
        <v>2.4657295781269301E-5</v>
      </c>
      <c r="E11" s="50">
        <f t="shared" ref="E11" si="0">ROUND(D11*$E$10,0)</f>
        <v>3457</v>
      </c>
      <c r="F11" s="35">
        <f t="shared" ref="F11" si="1">+ROUND(D11*$F$10,0)</f>
        <v>122345</v>
      </c>
      <c r="G11" s="35">
        <f t="shared" ref="G11" si="2">+ROUND(D11*$G$10,0)</f>
        <v>-96179</v>
      </c>
      <c r="H11" s="36">
        <f t="shared" ref="H11" si="3">ROUND(D11*$H$10,0)</f>
        <v>2630</v>
      </c>
      <c r="I11" s="36">
        <f t="shared" ref="I11" si="4">ROUND(D11*$I$10,0)</f>
        <v>2261</v>
      </c>
      <c r="J11" s="36">
        <f t="shared" ref="J11" si="5">ROUND(D11*$J$10,0)</f>
        <v>17859</v>
      </c>
      <c r="K11" s="36">
        <f t="shared" ref="K11" si="6">ROUND(SUM(H11:J11),0)</f>
        <v>22750</v>
      </c>
      <c r="L11" s="36"/>
      <c r="M11" s="36">
        <f>ROUND(D11*$M$10,0)</f>
        <v>2641</v>
      </c>
      <c r="N11" s="36">
        <f t="shared" ref="N11" si="7">ROUND(D11*$N$10,0)</f>
        <v>143102</v>
      </c>
      <c r="O11" s="36">
        <f t="shared" ref="O11" si="8">ROUND(SUM(L11:N11),0)</f>
        <v>145743</v>
      </c>
      <c r="P11" s="36">
        <f>ROUND(SUM(M11:N11),0)</f>
        <v>145743</v>
      </c>
      <c r="Q11" s="36">
        <f t="shared" ref="Q11" si="9">ROUND(D11*$Q$10,0)</f>
        <v>-12018</v>
      </c>
      <c r="R11" s="31"/>
    </row>
    <row r="12" spans="1:18" s="33" customFormat="1" ht="13.2" x14ac:dyDescent="0.25">
      <c r="A12" s="62" t="s">
        <v>23</v>
      </c>
      <c r="B12" s="63" t="s">
        <v>325</v>
      </c>
      <c r="C12" s="65">
        <v>5633.57</v>
      </c>
      <c r="D12" s="34">
        <f t="shared" ref="D12:D75" si="10">+C12/$C$10</f>
        <v>7.3529060863092651E-6</v>
      </c>
      <c r="E12" s="66">
        <f t="shared" ref="E12:E75" si="11">ROUND(D12*$E$10,0)</f>
        <v>1031</v>
      </c>
      <c r="F12" s="35">
        <f t="shared" ref="F12:F75" si="12">+ROUND(D12*$F$10,0)</f>
        <v>36484</v>
      </c>
      <c r="G12" s="35">
        <f t="shared" ref="G12:G75" si="13">+ROUND(D12*$G$10,0)</f>
        <v>-28681</v>
      </c>
      <c r="H12" s="36">
        <f t="shared" ref="H12:H75" si="14">ROUND(D12*$H$10,0)</f>
        <v>784</v>
      </c>
      <c r="I12" s="36">
        <f t="shared" ref="I12:I75" si="15">ROUND(D12*$I$10,0)</f>
        <v>674</v>
      </c>
      <c r="J12" s="36">
        <f t="shared" ref="J12:J75" si="16">ROUND(D12*$J$10,0)</f>
        <v>5326</v>
      </c>
      <c r="K12" s="36">
        <f t="shared" ref="K12:K75" si="17">ROUND(SUM(H12:J12),0)</f>
        <v>6784</v>
      </c>
      <c r="L12" s="36"/>
      <c r="M12" s="36">
        <f t="shared" ref="M12:M75" si="18">ROUND(D12*$M$10,0)</f>
        <v>787</v>
      </c>
      <c r="N12" s="36">
        <f t="shared" ref="N12:N75" si="19">ROUND(D12*$N$10,0)</f>
        <v>42674</v>
      </c>
      <c r="O12" s="36">
        <f t="shared" ref="O12:O75" si="20">ROUND(SUM(L12:N12),0)</f>
        <v>43461</v>
      </c>
      <c r="P12" s="36">
        <f t="shared" ref="P12:P75" si="21">ROUND(SUM(M12:N12),0)</f>
        <v>43461</v>
      </c>
      <c r="Q12" s="36">
        <f t="shared" ref="Q12:Q75" si="22">ROUND(D12*$Q$10,0)</f>
        <v>-3584</v>
      </c>
      <c r="R12" s="31"/>
    </row>
    <row r="13" spans="1:18" s="33" customFormat="1" ht="13.2" x14ac:dyDescent="0.25">
      <c r="A13" s="62" t="s">
        <v>24</v>
      </c>
      <c r="B13" s="63" t="s">
        <v>326</v>
      </c>
      <c r="C13" s="65">
        <v>346466.87</v>
      </c>
      <c r="D13" s="34">
        <f t="shared" si="10"/>
        <v>4.5220674583390654E-4</v>
      </c>
      <c r="E13" s="66">
        <f t="shared" si="11"/>
        <v>63395</v>
      </c>
      <c r="F13" s="35">
        <f t="shared" si="12"/>
        <v>2243771</v>
      </c>
      <c r="G13" s="35">
        <f t="shared" si="13"/>
        <v>-1763898</v>
      </c>
      <c r="H13" s="36">
        <f t="shared" si="14"/>
        <v>48235</v>
      </c>
      <c r="I13" s="36">
        <f t="shared" si="15"/>
        <v>41466</v>
      </c>
      <c r="J13" s="36">
        <f t="shared" si="16"/>
        <v>327523</v>
      </c>
      <c r="K13" s="36">
        <f t="shared" si="17"/>
        <v>417224</v>
      </c>
      <c r="L13" s="36"/>
      <c r="M13" s="36">
        <f t="shared" si="18"/>
        <v>48431</v>
      </c>
      <c r="N13" s="36">
        <f t="shared" si="19"/>
        <v>2624441</v>
      </c>
      <c r="O13" s="36">
        <f t="shared" si="20"/>
        <v>2672872</v>
      </c>
      <c r="P13" s="36">
        <f t="shared" si="21"/>
        <v>2672872</v>
      </c>
      <c r="Q13" s="36">
        <f t="shared" si="22"/>
        <v>-220413</v>
      </c>
      <c r="R13" s="31"/>
    </row>
    <row r="14" spans="1:18" s="33" customFormat="1" ht="13.2" x14ac:dyDescent="0.25">
      <c r="A14" s="62" t="s">
        <v>25</v>
      </c>
      <c r="B14" s="63" t="s">
        <v>327</v>
      </c>
      <c r="C14" s="65">
        <v>49.84</v>
      </c>
      <c r="D14" s="34">
        <f t="shared" si="10"/>
        <v>6.5050907211884085E-8</v>
      </c>
      <c r="E14" s="66">
        <f t="shared" si="11"/>
        <v>9</v>
      </c>
      <c r="F14" s="35">
        <f t="shared" si="12"/>
        <v>323</v>
      </c>
      <c r="G14" s="35">
        <f t="shared" si="13"/>
        <v>-254</v>
      </c>
      <c r="H14" s="36">
        <f t="shared" si="14"/>
        <v>7</v>
      </c>
      <c r="I14" s="36">
        <f t="shared" si="15"/>
        <v>6</v>
      </c>
      <c r="J14" s="36">
        <f t="shared" si="16"/>
        <v>47</v>
      </c>
      <c r="K14" s="36">
        <f t="shared" si="17"/>
        <v>60</v>
      </c>
      <c r="L14" s="36"/>
      <c r="M14" s="36">
        <f t="shared" si="18"/>
        <v>7</v>
      </c>
      <c r="N14" s="36">
        <f t="shared" si="19"/>
        <v>378</v>
      </c>
      <c r="O14" s="36">
        <f t="shared" si="20"/>
        <v>385</v>
      </c>
      <c r="P14" s="36">
        <f t="shared" si="21"/>
        <v>385</v>
      </c>
      <c r="Q14" s="36">
        <f t="shared" si="22"/>
        <v>-32</v>
      </c>
      <c r="R14" s="31"/>
    </row>
    <row r="15" spans="1:18" s="33" customFormat="1" ht="13.2" x14ac:dyDescent="0.25">
      <c r="A15" s="62" t="s">
        <v>26</v>
      </c>
      <c r="B15" s="63" t="s">
        <v>328</v>
      </c>
      <c r="C15" s="65">
        <v>23364</v>
      </c>
      <c r="D15" s="34">
        <f t="shared" si="10"/>
        <v>3.0494570547721901E-5</v>
      </c>
      <c r="E15" s="66">
        <f t="shared" si="11"/>
        <v>4275</v>
      </c>
      <c r="F15" s="35">
        <f t="shared" si="12"/>
        <v>151309</v>
      </c>
      <c r="G15" s="35">
        <f t="shared" si="13"/>
        <v>-118948</v>
      </c>
      <c r="H15" s="36">
        <f t="shared" si="14"/>
        <v>3253</v>
      </c>
      <c r="I15" s="36">
        <f t="shared" si="15"/>
        <v>2796</v>
      </c>
      <c r="J15" s="36">
        <f t="shared" si="16"/>
        <v>22087</v>
      </c>
      <c r="K15" s="36">
        <f t="shared" si="17"/>
        <v>28136</v>
      </c>
      <c r="L15" s="36"/>
      <c r="M15" s="36">
        <f t="shared" si="18"/>
        <v>3266</v>
      </c>
      <c r="N15" s="36">
        <f t="shared" si="19"/>
        <v>176979</v>
      </c>
      <c r="O15" s="36">
        <f t="shared" si="20"/>
        <v>180245</v>
      </c>
      <c r="P15" s="36">
        <f t="shared" si="21"/>
        <v>180245</v>
      </c>
      <c r="Q15" s="36">
        <f t="shared" si="22"/>
        <v>-14864</v>
      </c>
      <c r="R15" s="31"/>
    </row>
    <row r="16" spans="1:18" s="33" customFormat="1" ht="13.2" x14ac:dyDescent="0.25">
      <c r="A16" s="62" t="s">
        <v>27</v>
      </c>
      <c r="B16" s="63" t="s">
        <v>329</v>
      </c>
      <c r="C16" s="65">
        <v>3500.22</v>
      </c>
      <c r="D16" s="34">
        <f t="shared" si="10"/>
        <v>4.5684688290766623E-6</v>
      </c>
      <c r="E16" s="66">
        <f t="shared" si="11"/>
        <v>640</v>
      </c>
      <c r="F16" s="35">
        <f t="shared" si="12"/>
        <v>22668</v>
      </c>
      <c r="G16" s="35">
        <f t="shared" si="13"/>
        <v>-17820</v>
      </c>
      <c r="H16" s="36">
        <f t="shared" si="14"/>
        <v>487</v>
      </c>
      <c r="I16" s="36">
        <f t="shared" si="15"/>
        <v>419</v>
      </c>
      <c r="J16" s="36">
        <f t="shared" si="16"/>
        <v>3309</v>
      </c>
      <c r="K16" s="36">
        <f t="shared" si="17"/>
        <v>4215</v>
      </c>
      <c r="L16" s="36"/>
      <c r="M16" s="36">
        <f t="shared" si="18"/>
        <v>489</v>
      </c>
      <c r="N16" s="36">
        <f t="shared" si="19"/>
        <v>26514</v>
      </c>
      <c r="O16" s="36">
        <f t="shared" si="20"/>
        <v>27003</v>
      </c>
      <c r="P16" s="36">
        <f t="shared" si="21"/>
        <v>27003</v>
      </c>
      <c r="Q16" s="36">
        <f t="shared" si="22"/>
        <v>-2227</v>
      </c>
      <c r="R16" s="31"/>
    </row>
    <row r="17" spans="1:17" s="33" customFormat="1" ht="13.2" x14ac:dyDescent="0.25">
      <c r="A17" s="62" t="s">
        <v>28</v>
      </c>
      <c r="B17" s="63" t="s">
        <v>2333</v>
      </c>
      <c r="C17" s="65">
        <v>959500.06</v>
      </c>
      <c r="D17" s="34">
        <f t="shared" si="10"/>
        <v>1.252334457721854E-3</v>
      </c>
      <c r="E17" s="66">
        <f t="shared" si="11"/>
        <v>175566</v>
      </c>
      <c r="F17" s="35">
        <f t="shared" si="12"/>
        <v>6213864</v>
      </c>
      <c r="G17" s="35">
        <f t="shared" si="13"/>
        <v>-4884911</v>
      </c>
      <c r="H17" s="36">
        <f>ROUND(D17*$H$10,0)+1</f>
        <v>133582</v>
      </c>
      <c r="I17" s="36">
        <f>ROUND(D17*$I$10,0)+1</f>
        <v>114836</v>
      </c>
      <c r="J17" s="36">
        <f t="shared" si="16"/>
        <v>907038</v>
      </c>
      <c r="K17" s="36">
        <f t="shared" si="17"/>
        <v>1155456</v>
      </c>
      <c r="L17" s="36"/>
      <c r="M17" s="36">
        <f t="shared" si="18"/>
        <v>134124</v>
      </c>
      <c r="N17" s="36">
        <f t="shared" si="19"/>
        <v>7268088</v>
      </c>
      <c r="O17" s="36">
        <f t="shared" si="20"/>
        <v>7402212</v>
      </c>
      <c r="P17" s="36">
        <f t="shared" si="21"/>
        <v>7402212</v>
      </c>
      <c r="Q17" s="36">
        <f t="shared" si="22"/>
        <v>-610410</v>
      </c>
    </row>
    <row r="18" spans="1:17" s="33" customFormat="1" ht="13.2" x14ac:dyDescent="0.25">
      <c r="A18" s="62" t="s">
        <v>29</v>
      </c>
      <c r="B18" s="63" t="s">
        <v>330</v>
      </c>
      <c r="C18" s="65">
        <v>5436.74</v>
      </c>
      <c r="D18" s="34">
        <f t="shared" si="10"/>
        <v>7.0960046002234872E-6</v>
      </c>
      <c r="E18" s="66">
        <f t="shared" si="11"/>
        <v>995</v>
      </c>
      <c r="F18" s="35">
        <f t="shared" si="12"/>
        <v>35209</v>
      </c>
      <c r="G18" s="35">
        <f t="shared" si="13"/>
        <v>-27679</v>
      </c>
      <c r="H18" s="36">
        <f t="shared" si="14"/>
        <v>757</v>
      </c>
      <c r="I18" s="36">
        <f t="shared" si="15"/>
        <v>651</v>
      </c>
      <c r="J18" s="36">
        <f t="shared" si="16"/>
        <v>5139</v>
      </c>
      <c r="K18" s="36">
        <f t="shared" si="17"/>
        <v>6547</v>
      </c>
      <c r="L18" s="36"/>
      <c r="M18" s="36">
        <f t="shared" si="18"/>
        <v>760</v>
      </c>
      <c r="N18" s="36">
        <f t="shared" si="19"/>
        <v>41183</v>
      </c>
      <c r="O18" s="36">
        <f t="shared" si="20"/>
        <v>41943</v>
      </c>
      <c r="P18" s="36">
        <f t="shared" si="21"/>
        <v>41943</v>
      </c>
      <c r="Q18" s="36">
        <f t="shared" si="22"/>
        <v>-3459</v>
      </c>
    </row>
    <row r="19" spans="1:17" s="33" customFormat="1" ht="13.2" x14ac:dyDescent="0.25">
      <c r="A19" s="62" t="s">
        <v>30</v>
      </c>
      <c r="B19" s="63" t="s">
        <v>331</v>
      </c>
      <c r="C19" s="65">
        <v>1903.77</v>
      </c>
      <c r="D19" s="34">
        <f t="shared" si="10"/>
        <v>2.4847906425114076E-6</v>
      </c>
      <c r="E19" s="66">
        <f t="shared" si="11"/>
        <v>348</v>
      </c>
      <c r="F19" s="35">
        <f t="shared" si="12"/>
        <v>12329</v>
      </c>
      <c r="G19" s="35">
        <f t="shared" si="13"/>
        <v>-9692</v>
      </c>
      <c r="H19" s="36">
        <f t="shared" si="14"/>
        <v>265</v>
      </c>
      <c r="I19" s="36">
        <f t="shared" si="15"/>
        <v>228</v>
      </c>
      <c r="J19" s="36">
        <f t="shared" si="16"/>
        <v>1800</v>
      </c>
      <c r="K19" s="36">
        <f t="shared" si="17"/>
        <v>2293</v>
      </c>
      <c r="L19" s="36"/>
      <c r="M19" s="36">
        <f t="shared" si="18"/>
        <v>266</v>
      </c>
      <c r="N19" s="36">
        <f t="shared" si="19"/>
        <v>14421</v>
      </c>
      <c r="O19" s="36">
        <f t="shared" si="20"/>
        <v>14687</v>
      </c>
      <c r="P19" s="36">
        <f t="shared" si="21"/>
        <v>14687</v>
      </c>
      <c r="Q19" s="36">
        <f t="shared" si="22"/>
        <v>-1211</v>
      </c>
    </row>
    <row r="20" spans="1:17" s="33" customFormat="1" ht="13.2" x14ac:dyDescent="0.25">
      <c r="A20" s="62" t="s">
        <v>31</v>
      </c>
      <c r="B20" s="63" t="s">
        <v>332</v>
      </c>
      <c r="C20" s="65">
        <v>1840.79</v>
      </c>
      <c r="D20" s="34">
        <f t="shared" si="10"/>
        <v>2.4025894760546565E-6</v>
      </c>
      <c r="E20" s="66">
        <f t="shared" si="11"/>
        <v>337</v>
      </c>
      <c r="F20" s="35">
        <f t="shared" si="12"/>
        <v>11921</v>
      </c>
      <c r="G20" s="35">
        <f t="shared" si="13"/>
        <v>-9372</v>
      </c>
      <c r="H20" s="36">
        <f t="shared" si="14"/>
        <v>256</v>
      </c>
      <c r="I20" s="36">
        <f t="shared" si="15"/>
        <v>220</v>
      </c>
      <c r="J20" s="36">
        <f t="shared" si="16"/>
        <v>1740</v>
      </c>
      <c r="K20" s="36">
        <f t="shared" si="17"/>
        <v>2216</v>
      </c>
      <c r="L20" s="36"/>
      <c r="M20" s="36">
        <f t="shared" si="18"/>
        <v>257</v>
      </c>
      <c r="N20" s="36">
        <f t="shared" si="19"/>
        <v>13944</v>
      </c>
      <c r="O20" s="36">
        <f t="shared" si="20"/>
        <v>14201</v>
      </c>
      <c r="P20" s="36">
        <f t="shared" si="21"/>
        <v>14201</v>
      </c>
      <c r="Q20" s="36">
        <f t="shared" si="22"/>
        <v>-1171</v>
      </c>
    </row>
    <row r="21" spans="1:17" s="33" customFormat="1" ht="13.2" x14ac:dyDescent="0.25">
      <c r="A21" s="62" t="s">
        <v>32</v>
      </c>
      <c r="B21" s="63" t="s">
        <v>333</v>
      </c>
      <c r="C21" s="65">
        <v>166313.64000000001</v>
      </c>
      <c r="D21" s="34">
        <f t="shared" si="10"/>
        <v>2.1707169269082451E-4</v>
      </c>
      <c r="E21" s="66">
        <f t="shared" si="11"/>
        <v>30432</v>
      </c>
      <c r="F21" s="35">
        <f t="shared" si="12"/>
        <v>1077072</v>
      </c>
      <c r="G21" s="35">
        <f t="shared" si="13"/>
        <v>-846719</v>
      </c>
      <c r="H21" s="36">
        <f t="shared" si="14"/>
        <v>23154</v>
      </c>
      <c r="I21" s="36">
        <f t="shared" si="15"/>
        <v>19905</v>
      </c>
      <c r="J21" s="36">
        <f t="shared" si="16"/>
        <v>157220</v>
      </c>
      <c r="K21" s="36">
        <f t="shared" si="17"/>
        <v>200279</v>
      </c>
      <c r="L21" s="36"/>
      <c r="M21" s="36">
        <f t="shared" si="18"/>
        <v>23248</v>
      </c>
      <c r="N21" s="36">
        <f t="shared" si="19"/>
        <v>1259804</v>
      </c>
      <c r="O21" s="36">
        <f t="shared" si="20"/>
        <v>1283052</v>
      </c>
      <c r="P21" s="36">
        <f t="shared" si="21"/>
        <v>1283052</v>
      </c>
      <c r="Q21" s="36">
        <f t="shared" si="22"/>
        <v>-105805</v>
      </c>
    </row>
    <row r="22" spans="1:17" s="33" customFormat="1" ht="13.2" x14ac:dyDescent="0.25">
      <c r="A22" s="62" t="s">
        <v>33</v>
      </c>
      <c r="B22" s="63" t="s">
        <v>334</v>
      </c>
      <c r="C22" s="65">
        <v>396.48</v>
      </c>
      <c r="D22" s="34">
        <f t="shared" si="10"/>
        <v>5.1748362141588683E-7</v>
      </c>
      <c r="E22" s="66">
        <f t="shared" si="11"/>
        <v>73</v>
      </c>
      <c r="F22" s="35">
        <f t="shared" si="12"/>
        <v>2568</v>
      </c>
      <c r="G22" s="35">
        <f t="shared" si="13"/>
        <v>-2019</v>
      </c>
      <c r="H22" s="36">
        <f t="shared" si="14"/>
        <v>55</v>
      </c>
      <c r="I22" s="36">
        <f t="shared" si="15"/>
        <v>47</v>
      </c>
      <c r="J22" s="36">
        <f t="shared" si="16"/>
        <v>375</v>
      </c>
      <c r="K22" s="36">
        <f t="shared" si="17"/>
        <v>477</v>
      </c>
      <c r="L22" s="36"/>
      <c r="M22" s="36">
        <f t="shared" si="18"/>
        <v>55</v>
      </c>
      <c r="N22" s="36">
        <f t="shared" si="19"/>
        <v>3003</v>
      </c>
      <c r="O22" s="36">
        <f t="shared" si="20"/>
        <v>3058</v>
      </c>
      <c r="P22" s="36">
        <f t="shared" si="21"/>
        <v>3058</v>
      </c>
      <c r="Q22" s="36">
        <f t="shared" si="22"/>
        <v>-252</v>
      </c>
    </row>
    <row r="23" spans="1:17" s="33" customFormat="1" ht="13.2" x14ac:dyDescent="0.25">
      <c r="A23" s="62" t="s">
        <v>34</v>
      </c>
      <c r="B23" s="63" t="s">
        <v>335</v>
      </c>
      <c r="C23" s="65">
        <v>14768.48</v>
      </c>
      <c r="D23" s="34">
        <f t="shared" si="10"/>
        <v>1.9275742819834784E-5</v>
      </c>
      <c r="E23" s="66">
        <f t="shared" si="11"/>
        <v>2702</v>
      </c>
      <c r="F23" s="35">
        <f t="shared" si="12"/>
        <v>95643</v>
      </c>
      <c r="G23" s="35">
        <f t="shared" si="13"/>
        <v>-75188</v>
      </c>
      <c r="H23" s="36">
        <f t="shared" si="14"/>
        <v>2056</v>
      </c>
      <c r="I23" s="36">
        <f t="shared" si="15"/>
        <v>1768</v>
      </c>
      <c r="J23" s="36">
        <f t="shared" si="16"/>
        <v>13961</v>
      </c>
      <c r="K23" s="36">
        <f t="shared" si="17"/>
        <v>17785</v>
      </c>
      <c r="L23" s="36"/>
      <c r="M23" s="36">
        <f t="shared" si="18"/>
        <v>2064</v>
      </c>
      <c r="N23" s="36">
        <f t="shared" si="19"/>
        <v>111869</v>
      </c>
      <c r="O23" s="36">
        <f t="shared" si="20"/>
        <v>113933</v>
      </c>
      <c r="P23" s="36">
        <f t="shared" si="21"/>
        <v>113933</v>
      </c>
      <c r="Q23" s="36">
        <f t="shared" si="22"/>
        <v>-9395</v>
      </c>
    </row>
    <row r="24" spans="1:17" s="33" customFormat="1" ht="13.2" x14ac:dyDescent="0.25">
      <c r="A24" s="62" t="s">
        <v>35</v>
      </c>
      <c r="B24" s="63" t="s">
        <v>336</v>
      </c>
      <c r="C24" s="65">
        <v>11560.86</v>
      </c>
      <c r="D24" s="34">
        <f t="shared" si="10"/>
        <v>1.508917397972677E-5</v>
      </c>
      <c r="E24" s="66">
        <f t="shared" si="11"/>
        <v>2115</v>
      </c>
      <c r="F24" s="35">
        <f t="shared" si="12"/>
        <v>74870</v>
      </c>
      <c r="G24" s="35">
        <f t="shared" si="13"/>
        <v>-58857</v>
      </c>
      <c r="H24" s="36">
        <f t="shared" si="14"/>
        <v>1610</v>
      </c>
      <c r="I24" s="36">
        <f t="shared" si="15"/>
        <v>1384</v>
      </c>
      <c r="J24" s="36">
        <f t="shared" si="16"/>
        <v>10929</v>
      </c>
      <c r="K24" s="36">
        <f t="shared" si="17"/>
        <v>13923</v>
      </c>
      <c r="L24" s="36"/>
      <c r="M24" s="36">
        <f t="shared" si="18"/>
        <v>1616</v>
      </c>
      <c r="N24" s="36">
        <f t="shared" si="19"/>
        <v>87572</v>
      </c>
      <c r="O24" s="36">
        <f t="shared" si="20"/>
        <v>89188</v>
      </c>
      <c r="P24" s="36">
        <f t="shared" si="21"/>
        <v>89188</v>
      </c>
      <c r="Q24" s="36">
        <f t="shared" si="22"/>
        <v>-7355</v>
      </c>
    </row>
    <row r="25" spans="1:17" s="33" customFormat="1" ht="13.2" x14ac:dyDescent="0.25">
      <c r="A25" s="62" t="s">
        <v>36</v>
      </c>
      <c r="B25" s="63" t="s">
        <v>337</v>
      </c>
      <c r="C25" s="65">
        <v>28312.09</v>
      </c>
      <c r="D25" s="34">
        <f t="shared" si="10"/>
        <v>3.6952791724809615E-5</v>
      </c>
      <c r="E25" s="66">
        <f t="shared" si="11"/>
        <v>5180</v>
      </c>
      <c r="F25" s="35">
        <f t="shared" si="12"/>
        <v>183353</v>
      </c>
      <c r="G25" s="35">
        <f t="shared" si="13"/>
        <v>-144140</v>
      </c>
      <c r="H25" s="36">
        <f t="shared" si="14"/>
        <v>3942</v>
      </c>
      <c r="I25" s="36">
        <f t="shared" si="15"/>
        <v>3388</v>
      </c>
      <c r="J25" s="36">
        <f t="shared" si="16"/>
        <v>26764</v>
      </c>
      <c r="K25" s="36">
        <f t="shared" si="17"/>
        <v>34094</v>
      </c>
      <c r="L25" s="36"/>
      <c r="M25" s="36">
        <f t="shared" si="18"/>
        <v>3958</v>
      </c>
      <c r="N25" s="36">
        <f t="shared" si="19"/>
        <v>214460</v>
      </c>
      <c r="O25" s="36">
        <f t="shared" si="20"/>
        <v>218418</v>
      </c>
      <c r="P25" s="36">
        <f t="shared" si="21"/>
        <v>218418</v>
      </c>
      <c r="Q25" s="36">
        <f t="shared" si="22"/>
        <v>-18011</v>
      </c>
    </row>
    <row r="26" spans="1:17" s="33" customFormat="1" ht="13.2" x14ac:dyDescent="0.25">
      <c r="A26" s="62" t="s">
        <v>37</v>
      </c>
      <c r="B26" s="63" t="s">
        <v>338</v>
      </c>
      <c r="C26" s="65">
        <v>322631.99</v>
      </c>
      <c r="D26" s="34">
        <f t="shared" si="10"/>
        <v>4.2109758517406724E-4</v>
      </c>
      <c r="E26" s="66">
        <f t="shared" si="11"/>
        <v>59034</v>
      </c>
      <c r="F26" s="35">
        <f t="shared" si="12"/>
        <v>2089412</v>
      </c>
      <c r="G26" s="35">
        <f t="shared" si="13"/>
        <v>-1642552</v>
      </c>
      <c r="H26" s="36">
        <f t="shared" si="14"/>
        <v>44917</v>
      </c>
      <c r="I26" s="36">
        <f t="shared" si="15"/>
        <v>38613</v>
      </c>
      <c r="J26" s="36">
        <f>ROUND(D26*$J$10,0)-1</f>
        <v>304991</v>
      </c>
      <c r="K26" s="36">
        <f t="shared" si="17"/>
        <v>388521</v>
      </c>
      <c r="L26" s="36"/>
      <c r="M26" s="36">
        <f t="shared" si="18"/>
        <v>45099</v>
      </c>
      <c r="N26" s="36">
        <f t="shared" si="19"/>
        <v>2443895</v>
      </c>
      <c r="O26" s="36">
        <f t="shared" si="20"/>
        <v>2488994</v>
      </c>
      <c r="P26" s="36">
        <f t="shared" si="21"/>
        <v>2488994</v>
      </c>
      <c r="Q26" s="36">
        <f t="shared" si="22"/>
        <v>-205250</v>
      </c>
    </row>
    <row r="27" spans="1:17" s="33" customFormat="1" ht="13.2" x14ac:dyDescent="0.25">
      <c r="A27" s="62" t="s">
        <v>38</v>
      </c>
      <c r="B27" s="63" t="s">
        <v>339</v>
      </c>
      <c r="C27" s="65">
        <v>955.66</v>
      </c>
      <c r="D27" s="34">
        <f t="shared" si="10"/>
        <v>1.2473224315029924E-6</v>
      </c>
      <c r="E27" s="66">
        <f t="shared" si="11"/>
        <v>175</v>
      </c>
      <c r="F27" s="35">
        <f t="shared" si="12"/>
        <v>6189</v>
      </c>
      <c r="G27" s="35">
        <f t="shared" si="13"/>
        <v>-4865</v>
      </c>
      <c r="H27" s="36">
        <f t="shared" si="14"/>
        <v>133</v>
      </c>
      <c r="I27" s="36">
        <f t="shared" si="15"/>
        <v>114</v>
      </c>
      <c r="J27" s="36">
        <f t="shared" si="16"/>
        <v>903</v>
      </c>
      <c r="K27" s="36">
        <f t="shared" si="17"/>
        <v>1150</v>
      </c>
      <c r="L27" s="36"/>
      <c r="M27" s="36">
        <f t="shared" si="18"/>
        <v>134</v>
      </c>
      <c r="N27" s="36">
        <f t="shared" si="19"/>
        <v>7239</v>
      </c>
      <c r="O27" s="36">
        <f t="shared" si="20"/>
        <v>7373</v>
      </c>
      <c r="P27" s="36">
        <f t="shared" si="21"/>
        <v>7373</v>
      </c>
      <c r="Q27" s="36">
        <f t="shared" si="22"/>
        <v>-608</v>
      </c>
    </row>
    <row r="28" spans="1:17" s="33" customFormat="1" ht="13.2" x14ac:dyDescent="0.25">
      <c r="A28" s="62" t="s">
        <v>39</v>
      </c>
      <c r="B28" s="63" t="s">
        <v>340</v>
      </c>
      <c r="C28" s="65">
        <v>1661.4</v>
      </c>
      <c r="D28" s="34">
        <f t="shared" si="10"/>
        <v>2.1684505867139689E-6</v>
      </c>
      <c r="E28" s="66">
        <f t="shared" si="11"/>
        <v>304</v>
      </c>
      <c r="F28" s="35">
        <f t="shared" si="12"/>
        <v>10759</v>
      </c>
      <c r="G28" s="35">
        <f t="shared" si="13"/>
        <v>-8458</v>
      </c>
      <c r="H28" s="36">
        <f t="shared" si="14"/>
        <v>231</v>
      </c>
      <c r="I28" s="36">
        <f t="shared" si="15"/>
        <v>199</v>
      </c>
      <c r="J28" s="36">
        <f t="shared" si="16"/>
        <v>1571</v>
      </c>
      <c r="K28" s="36">
        <f t="shared" si="17"/>
        <v>2001</v>
      </c>
      <c r="L28" s="36"/>
      <c r="M28" s="36">
        <f t="shared" si="18"/>
        <v>232</v>
      </c>
      <c r="N28" s="36">
        <f t="shared" si="19"/>
        <v>12585</v>
      </c>
      <c r="O28" s="36">
        <f t="shared" si="20"/>
        <v>12817</v>
      </c>
      <c r="P28" s="36">
        <f t="shared" si="21"/>
        <v>12817</v>
      </c>
      <c r="Q28" s="36">
        <f t="shared" si="22"/>
        <v>-1057</v>
      </c>
    </row>
    <row r="29" spans="1:17" s="33" customFormat="1" ht="13.2" x14ac:dyDescent="0.25">
      <c r="A29" s="62" t="s">
        <v>40</v>
      </c>
      <c r="B29" s="63" t="s">
        <v>341</v>
      </c>
      <c r="C29" s="65">
        <v>174913.17</v>
      </c>
      <c r="D29" s="34">
        <f t="shared" si="10"/>
        <v>2.2829575424972926E-4</v>
      </c>
      <c r="E29" s="66">
        <f t="shared" si="11"/>
        <v>32005</v>
      </c>
      <c r="F29" s="35">
        <f t="shared" si="12"/>
        <v>1132764</v>
      </c>
      <c r="G29" s="35">
        <f t="shared" si="13"/>
        <v>-890500</v>
      </c>
      <c r="H29" s="36">
        <f t="shared" si="14"/>
        <v>24351</v>
      </c>
      <c r="I29" s="36">
        <f t="shared" si="15"/>
        <v>20934</v>
      </c>
      <c r="J29" s="36">
        <f t="shared" si="16"/>
        <v>165349</v>
      </c>
      <c r="K29" s="36">
        <f t="shared" si="17"/>
        <v>210634</v>
      </c>
      <c r="L29" s="36"/>
      <c r="M29" s="36">
        <f t="shared" si="18"/>
        <v>24450</v>
      </c>
      <c r="N29" s="36">
        <f t="shared" si="19"/>
        <v>1324945</v>
      </c>
      <c r="O29" s="36">
        <f t="shared" si="20"/>
        <v>1349395</v>
      </c>
      <c r="P29" s="36">
        <f t="shared" si="21"/>
        <v>1349395</v>
      </c>
      <c r="Q29" s="36">
        <f t="shared" si="22"/>
        <v>-111275</v>
      </c>
    </row>
    <row r="30" spans="1:17" s="33" customFormat="1" ht="13.2" x14ac:dyDescent="0.25">
      <c r="A30" s="62" t="s">
        <v>2331</v>
      </c>
      <c r="B30" s="63" t="s">
        <v>2334</v>
      </c>
      <c r="C30" s="65">
        <v>4531.2</v>
      </c>
      <c r="D30" s="34">
        <f t="shared" si="10"/>
        <v>5.9140985304672778E-6</v>
      </c>
      <c r="E30" s="66">
        <f t="shared" si="11"/>
        <v>829</v>
      </c>
      <c r="F30" s="35">
        <f t="shared" si="12"/>
        <v>29345</v>
      </c>
      <c r="G30" s="35">
        <f t="shared" si="13"/>
        <v>-23069</v>
      </c>
      <c r="H30" s="36">
        <f t="shared" si="14"/>
        <v>631</v>
      </c>
      <c r="I30" s="36">
        <f t="shared" si="15"/>
        <v>542</v>
      </c>
      <c r="J30" s="36">
        <f t="shared" si="16"/>
        <v>4283</v>
      </c>
      <c r="K30" s="36">
        <f t="shared" si="17"/>
        <v>5456</v>
      </c>
      <c r="L30" s="36"/>
      <c r="M30" s="36">
        <f t="shared" si="18"/>
        <v>633</v>
      </c>
      <c r="N30" s="36">
        <f t="shared" si="19"/>
        <v>34323</v>
      </c>
      <c r="O30" s="36">
        <f t="shared" si="20"/>
        <v>34956</v>
      </c>
      <c r="P30" s="36">
        <f t="shared" si="21"/>
        <v>34956</v>
      </c>
      <c r="Q30" s="36">
        <f t="shared" si="22"/>
        <v>-2883</v>
      </c>
    </row>
    <row r="31" spans="1:17" s="33" customFormat="1" ht="13.2" x14ac:dyDescent="0.25">
      <c r="A31" s="62" t="s">
        <v>41</v>
      </c>
      <c r="B31" s="63" t="s">
        <v>342</v>
      </c>
      <c r="C31" s="65">
        <v>1370.41</v>
      </c>
      <c r="D31" s="34">
        <f t="shared" si="10"/>
        <v>1.7886519613209885E-6</v>
      </c>
      <c r="E31" s="66">
        <f t="shared" si="11"/>
        <v>251</v>
      </c>
      <c r="F31" s="35">
        <f t="shared" si="12"/>
        <v>8875</v>
      </c>
      <c r="G31" s="35">
        <f t="shared" si="13"/>
        <v>-6977</v>
      </c>
      <c r="H31" s="36">
        <f t="shared" si="14"/>
        <v>191</v>
      </c>
      <c r="I31" s="36">
        <f t="shared" si="15"/>
        <v>164</v>
      </c>
      <c r="J31" s="36">
        <f t="shared" si="16"/>
        <v>1295</v>
      </c>
      <c r="K31" s="36">
        <f t="shared" si="17"/>
        <v>1650</v>
      </c>
      <c r="L31" s="36"/>
      <c r="M31" s="36">
        <f t="shared" si="18"/>
        <v>192</v>
      </c>
      <c r="N31" s="36">
        <f t="shared" si="19"/>
        <v>10381</v>
      </c>
      <c r="O31" s="36">
        <f t="shared" si="20"/>
        <v>10573</v>
      </c>
      <c r="P31" s="36">
        <f t="shared" si="21"/>
        <v>10573</v>
      </c>
      <c r="Q31" s="36">
        <f t="shared" si="22"/>
        <v>-872</v>
      </c>
    </row>
    <row r="32" spans="1:17" s="33" customFormat="1" ht="13.2" x14ac:dyDescent="0.25">
      <c r="A32" s="62" t="s">
        <v>42</v>
      </c>
      <c r="B32" s="63" t="s">
        <v>343</v>
      </c>
      <c r="C32" s="65">
        <v>4467.22</v>
      </c>
      <c r="D32" s="34">
        <f t="shared" si="10"/>
        <v>5.8305921692430337E-6</v>
      </c>
      <c r="E32" s="66">
        <f t="shared" si="11"/>
        <v>817</v>
      </c>
      <c r="F32" s="35">
        <f t="shared" si="12"/>
        <v>28930</v>
      </c>
      <c r="G32" s="35">
        <f t="shared" si="13"/>
        <v>-22743</v>
      </c>
      <c r="H32" s="36">
        <f t="shared" si="14"/>
        <v>622</v>
      </c>
      <c r="I32" s="36">
        <f t="shared" si="15"/>
        <v>535</v>
      </c>
      <c r="J32" s="36">
        <f t="shared" si="16"/>
        <v>4223</v>
      </c>
      <c r="K32" s="36">
        <f t="shared" si="17"/>
        <v>5380</v>
      </c>
      <c r="L32" s="36"/>
      <c r="M32" s="36">
        <f t="shared" si="18"/>
        <v>624</v>
      </c>
      <c r="N32" s="36">
        <f t="shared" si="19"/>
        <v>33839</v>
      </c>
      <c r="O32" s="36">
        <f t="shared" si="20"/>
        <v>34463</v>
      </c>
      <c r="P32" s="36">
        <f t="shared" si="21"/>
        <v>34463</v>
      </c>
      <c r="Q32" s="36">
        <f t="shared" si="22"/>
        <v>-2842</v>
      </c>
    </row>
    <row r="33" spans="1:17" s="33" customFormat="1" ht="13.2" x14ac:dyDescent="0.25">
      <c r="A33" s="62" t="s">
        <v>43</v>
      </c>
      <c r="B33" s="63" t="s">
        <v>344</v>
      </c>
      <c r="C33" s="65">
        <v>113.28</v>
      </c>
      <c r="D33" s="34">
        <f t="shared" si="10"/>
        <v>1.4785246326168194E-7</v>
      </c>
      <c r="E33" s="66">
        <f t="shared" si="11"/>
        <v>21</v>
      </c>
      <c r="F33" s="35">
        <f t="shared" si="12"/>
        <v>734</v>
      </c>
      <c r="G33" s="35">
        <f t="shared" si="13"/>
        <v>-577</v>
      </c>
      <c r="H33" s="36">
        <f t="shared" si="14"/>
        <v>16</v>
      </c>
      <c r="I33" s="36">
        <f t="shared" si="15"/>
        <v>14</v>
      </c>
      <c r="J33" s="36">
        <f t="shared" si="16"/>
        <v>107</v>
      </c>
      <c r="K33" s="36">
        <f t="shared" si="17"/>
        <v>137</v>
      </c>
      <c r="L33" s="36"/>
      <c r="M33" s="36">
        <f t="shared" si="18"/>
        <v>16</v>
      </c>
      <c r="N33" s="36">
        <f t="shared" si="19"/>
        <v>858</v>
      </c>
      <c r="O33" s="36">
        <f t="shared" si="20"/>
        <v>874</v>
      </c>
      <c r="P33" s="36">
        <f t="shared" si="21"/>
        <v>874</v>
      </c>
      <c r="Q33" s="36">
        <f t="shared" si="22"/>
        <v>-72</v>
      </c>
    </row>
    <row r="34" spans="1:17" s="33" customFormat="1" ht="13.2" x14ac:dyDescent="0.25">
      <c r="A34" s="62" t="s">
        <v>44</v>
      </c>
      <c r="B34" s="63" t="s">
        <v>345</v>
      </c>
      <c r="C34" s="65">
        <v>73913.52</v>
      </c>
      <c r="D34" s="34">
        <f t="shared" si="10"/>
        <v>9.647153955103809E-5</v>
      </c>
      <c r="E34" s="66">
        <f t="shared" si="11"/>
        <v>13524</v>
      </c>
      <c r="F34" s="35">
        <f t="shared" si="12"/>
        <v>478675</v>
      </c>
      <c r="G34" s="35">
        <f t="shared" si="13"/>
        <v>-376301</v>
      </c>
      <c r="H34" s="36">
        <f t="shared" si="14"/>
        <v>10290</v>
      </c>
      <c r="I34" s="36">
        <f t="shared" si="15"/>
        <v>8846</v>
      </c>
      <c r="J34" s="36">
        <f t="shared" si="16"/>
        <v>69872</v>
      </c>
      <c r="K34" s="36">
        <f t="shared" si="17"/>
        <v>89008</v>
      </c>
      <c r="L34" s="36"/>
      <c r="M34" s="36">
        <f t="shared" si="18"/>
        <v>10332</v>
      </c>
      <c r="N34" s="36">
        <f t="shared" si="19"/>
        <v>559885</v>
      </c>
      <c r="O34" s="36">
        <f t="shared" si="20"/>
        <v>570217</v>
      </c>
      <c r="P34" s="36">
        <f t="shared" si="21"/>
        <v>570217</v>
      </c>
      <c r="Q34" s="36">
        <f t="shared" si="22"/>
        <v>-47022</v>
      </c>
    </row>
    <row r="35" spans="1:17" s="33" customFormat="1" ht="13.2" x14ac:dyDescent="0.25">
      <c r="A35" s="62" t="s">
        <v>45</v>
      </c>
      <c r="B35" s="63" t="s">
        <v>346</v>
      </c>
      <c r="C35" s="65">
        <v>87386.37</v>
      </c>
      <c r="D35" s="34">
        <f t="shared" si="10"/>
        <v>1.1405623287426504E-4</v>
      </c>
      <c r="E35" s="66">
        <f t="shared" si="11"/>
        <v>15990</v>
      </c>
      <c r="F35" s="35">
        <f t="shared" si="12"/>
        <v>565927</v>
      </c>
      <c r="G35" s="35">
        <f t="shared" si="13"/>
        <v>-444893</v>
      </c>
      <c r="H35" s="36">
        <f t="shared" si="14"/>
        <v>12166</v>
      </c>
      <c r="I35" s="36">
        <f t="shared" si="15"/>
        <v>10459</v>
      </c>
      <c r="J35" s="36">
        <f t="shared" si="16"/>
        <v>82608</v>
      </c>
      <c r="K35" s="36">
        <f t="shared" si="17"/>
        <v>105233</v>
      </c>
      <c r="L35" s="36"/>
      <c r="M35" s="36">
        <f t="shared" si="18"/>
        <v>12215</v>
      </c>
      <c r="N35" s="36">
        <f t="shared" si="19"/>
        <v>661940</v>
      </c>
      <c r="O35" s="36">
        <f t="shared" si="20"/>
        <v>674155</v>
      </c>
      <c r="P35" s="36">
        <f t="shared" si="21"/>
        <v>674155</v>
      </c>
      <c r="Q35" s="36">
        <f t="shared" si="22"/>
        <v>-55593</v>
      </c>
    </row>
    <row r="36" spans="1:17" s="33" customFormat="1" ht="13.2" x14ac:dyDescent="0.25">
      <c r="A36" s="62" t="s">
        <v>46</v>
      </c>
      <c r="B36" s="63" t="s">
        <v>347</v>
      </c>
      <c r="C36" s="65">
        <v>173085.15</v>
      </c>
      <c r="D36" s="34">
        <f t="shared" si="10"/>
        <v>2.2590983211085548E-4</v>
      </c>
      <c r="E36" s="66">
        <f t="shared" si="11"/>
        <v>31671</v>
      </c>
      <c r="F36" s="35">
        <f t="shared" si="12"/>
        <v>1120925</v>
      </c>
      <c r="G36" s="35">
        <f t="shared" si="13"/>
        <v>-881194</v>
      </c>
      <c r="H36" s="36">
        <f t="shared" si="14"/>
        <v>24097</v>
      </c>
      <c r="I36" s="36">
        <f t="shared" si="15"/>
        <v>20715</v>
      </c>
      <c r="J36" s="36">
        <f t="shared" si="16"/>
        <v>163621</v>
      </c>
      <c r="K36" s="36">
        <f t="shared" si="17"/>
        <v>208433</v>
      </c>
      <c r="L36" s="36"/>
      <c r="M36" s="36">
        <f t="shared" si="18"/>
        <v>24195</v>
      </c>
      <c r="N36" s="36">
        <f t="shared" si="19"/>
        <v>1311097</v>
      </c>
      <c r="O36" s="36">
        <f t="shared" si="20"/>
        <v>1335292</v>
      </c>
      <c r="P36" s="36">
        <f t="shared" si="21"/>
        <v>1335292</v>
      </c>
      <c r="Q36" s="36">
        <f t="shared" si="22"/>
        <v>-110112</v>
      </c>
    </row>
    <row r="37" spans="1:17" s="33" customFormat="1" ht="13.2" x14ac:dyDescent="0.25">
      <c r="A37" s="62" t="s">
        <v>47</v>
      </c>
      <c r="B37" s="63" t="s">
        <v>348</v>
      </c>
      <c r="C37" s="65">
        <v>421136.74</v>
      </c>
      <c r="D37" s="34">
        <f t="shared" si="10"/>
        <v>5.496654694473385E-4</v>
      </c>
      <c r="E37" s="66">
        <f t="shared" si="11"/>
        <v>77058</v>
      </c>
      <c r="F37" s="35">
        <f t="shared" si="12"/>
        <v>2727344</v>
      </c>
      <c r="G37" s="35">
        <f t="shared" si="13"/>
        <v>-2144049</v>
      </c>
      <c r="H37" s="36">
        <f t="shared" si="14"/>
        <v>58631</v>
      </c>
      <c r="I37" s="36">
        <f t="shared" si="15"/>
        <v>50403</v>
      </c>
      <c r="J37" s="36">
        <f>ROUND(D37*$J$10,0)-1</f>
        <v>398109</v>
      </c>
      <c r="K37" s="36">
        <f t="shared" si="17"/>
        <v>507143</v>
      </c>
      <c r="L37" s="36"/>
      <c r="M37" s="36">
        <f t="shared" si="18"/>
        <v>58869</v>
      </c>
      <c r="N37" s="36">
        <f t="shared" si="19"/>
        <v>3190056</v>
      </c>
      <c r="O37" s="36">
        <f t="shared" si="20"/>
        <v>3248925</v>
      </c>
      <c r="P37" s="36">
        <f t="shared" si="21"/>
        <v>3248925</v>
      </c>
      <c r="Q37" s="36">
        <f t="shared" si="22"/>
        <v>-267917</v>
      </c>
    </row>
    <row r="38" spans="1:17" s="33" customFormat="1" ht="13.2" x14ac:dyDescent="0.25">
      <c r="A38" s="62" t="s">
        <v>48</v>
      </c>
      <c r="B38" s="63" t="s">
        <v>349</v>
      </c>
      <c r="C38" s="65">
        <v>175143.15</v>
      </c>
      <c r="D38" s="34">
        <f t="shared" si="10"/>
        <v>2.2859592294235742E-4</v>
      </c>
      <c r="E38" s="66">
        <f t="shared" si="11"/>
        <v>32047</v>
      </c>
      <c r="F38" s="35">
        <f t="shared" si="12"/>
        <v>1134253</v>
      </c>
      <c r="G38" s="35">
        <f t="shared" si="13"/>
        <v>-891671</v>
      </c>
      <c r="H38" s="36">
        <f t="shared" si="14"/>
        <v>24383</v>
      </c>
      <c r="I38" s="36">
        <f t="shared" si="15"/>
        <v>20962</v>
      </c>
      <c r="J38" s="36">
        <f t="shared" si="16"/>
        <v>165567</v>
      </c>
      <c r="K38" s="36">
        <f t="shared" si="17"/>
        <v>210912</v>
      </c>
      <c r="L38" s="36"/>
      <c r="M38" s="36">
        <f t="shared" si="18"/>
        <v>24482</v>
      </c>
      <c r="N38" s="36">
        <f t="shared" si="19"/>
        <v>1326687</v>
      </c>
      <c r="O38" s="36">
        <f t="shared" si="20"/>
        <v>1351169</v>
      </c>
      <c r="P38" s="36">
        <f t="shared" si="21"/>
        <v>1351169</v>
      </c>
      <c r="Q38" s="36">
        <f t="shared" si="22"/>
        <v>-111422</v>
      </c>
    </row>
    <row r="39" spans="1:17" s="33" customFormat="1" ht="13.2" x14ac:dyDescent="0.25">
      <c r="A39" s="62" t="s">
        <v>49</v>
      </c>
      <c r="B39" s="63" t="s">
        <v>350</v>
      </c>
      <c r="C39" s="65">
        <v>192952.27</v>
      </c>
      <c r="D39" s="34">
        <f t="shared" si="10"/>
        <v>2.5184029318002412E-4</v>
      </c>
      <c r="E39" s="66">
        <f t="shared" si="11"/>
        <v>35306</v>
      </c>
      <c r="F39" s="35">
        <f t="shared" si="12"/>
        <v>1249587</v>
      </c>
      <c r="G39" s="35">
        <f t="shared" si="13"/>
        <v>-982339</v>
      </c>
      <c r="H39" s="36">
        <f t="shared" si="14"/>
        <v>26863</v>
      </c>
      <c r="I39" s="36">
        <f t="shared" si="15"/>
        <v>23093</v>
      </c>
      <c r="J39" s="36">
        <f t="shared" si="16"/>
        <v>182402</v>
      </c>
      <c r="K39" s="36">
        <f t="shared" si="17"/>
        <v>232358</v>
      </c>
      <c r="L39" s="36"/>
      <c r="M39" s="36">
        <f t="shared" si="18"/>
        <v>26972</v>
      </c>
      <c r="N39" s="36">
        <f t="shared" si="19"/>
        <v>1461588</v>
      </c>
      <c r="O39" s="36">
        <f t="shared" si="20"/>
        <v>1488560</v>
      </c>
      <c r="P39" s="36">
        <f t="shared" si="21"/>
        <v>1488560</v>
      </c>
      <c r="Q39" s="36">
        <f t="shared" si="22"/>
        <v>-122751</v>
      </c>
    </row>
    <row r="40" spans="1:17" s="33" customFormat="1" ht="13.2" x14ac:dyDescent="0.25">
      <c r="A40" s="62" t="s">
        <v>50</v>
      </c>
      <c r="B40" s="63" t="s">
        <v>351</v>
      </c>
      <c r="C40" s="65">
        <v>372678.78</v>
      </c>
      <c r="D40" s="34">
        <f t="shared" si="10"/>
        <v>4.8641839361192134E-4</v>
      </c>
      <c r="E40" s="66">
        <f t="shared" si="11"/>
        <v>68192</v>
      </c>
      <c r="F40" s="35">
        <f t="shared" si="12"/>
        <v>2413523</v>
      </c>
      <c r="G40" s="35">
        <f t="shared" si="13"/>
        <v>-1897345</v>
      </c>
      <c r="H40" s="36">
        <f t="shared" si="14"/>
        <v>51884</v>
      </c>
      <c r="I40" s="36">
        <f t="shared" si="15"/>
        <v>44603</v>
      </c>
      <c r="J40" s="36">
        <f>ROUND(D40*$J$10,0)-1</f>
        <v>352301</v>
      </c>
      <c r="K40" s="36">
        <f t="shared" si="17"/>
        <v>448788</v>
      </c>
      <c r="L40" s="36"/>
      <c r="M40" s="36">
        <f t="shared" si="18"/>
        <v>52095</v>
      </c>
      <c r="N40" s="36">
        <f t="shared" si="19"/>
        <v>2822993</v>
      </c>
      <c r="O40" s="36">
        <f t="shared" si="20"/>
        <v>2875088</v>
      </c>
      <c r="P40" s="36">
        <f t="shared" si="21"/>
        <v>2875088</v>
      </c>
      <c r="Q40" s="36">
        <f t="shared" si="22"/>
        <v>-237089</v>
      </c>
    </row>
    <row r="41" spans="1:17" s="33" customFormat="1" ht="13.2" x14ac:dyDescent="0.25">
      <c r="A41" s="62" t="s">
        <v>51</v>
      </c>
      <c r="B41" s="63" t="s">
        <v>352</v>
      </c>
      <c r="C41" s="65">
        <v>348719.47</v>
      </c>
      <c r="D41" s="34">
        <f t="shared" si="10"/>
        <v>4.5514682756716272E-4</v>
      </c>
      <c r="E41" s="66">
        <f t="shared" si="11"/>
        <v>63808</v>
      </c>
      <c r="F41" s="35">
        <f t="shared" si="12"/>
        <v>2258359</v>
      </c>
      <c r="G41" s="35">
        <f t="shared" si="13"/>
        <v>-1775366</v>
      </c>
      <c r="H41" s="36">
        <f t="shared" si="14"/>
        <v>48549</v>
      </c>
      <c r="I41" s="36">
        <f t="shared" si="15"/>
        <v>41736</v>
      </c>
      <c r="J41" s="36">
        <f>ROUND(D41*$J$10,0)-1</f>
        <v>329652</v>
      </c>
      <c r="K41" s="36">
        <f t="shared" si="17"/>
        <v>419937</v>
      </c>
      <c r="L41" s="36"/>
      <c r="M41" s="36">
        <f t="shared" si="18"/>
        <v>48746</v>
      </c>
      <c r="N41" s="36">
        <f t="shared" si="19"/>
        <v>2641505</v>
      </c>
      <c r="O41" s="36">
        <f t="shared" si="20"/>
        <v>2690251</v>
      </c>
      <c r="P41" s="36">
        <f t="shared" si="21"/>
        <v>2690251</v>
      </c>
      <c r="Q41" s="36">
        <f t="shared" si="22"/>
        <v>-221847</v>
      </c>
    </row>
    <row r="42" spans="1:17" s="33" customFormat="1" ht="13.2" x14ac:dyDescent="0.25">
      <c r="A42" s="62" t="s">
        <v>52</v>
      </c>
      <c r="B42" s="63" t="s">
        <v>353</v>
      </c>
      <c r="C42" s="65">
        <v>285453.65999999997</v>
      </c>
      <c r="D42" s="34">
        <f t="shared" si="10"/>
        <v>3.7257262339391461E-4</v>
      </c>
      <c r="E42" s="66">
        <f t="shared" si="11"/>
        <v>52231</v>
      </c>
      <c r="F42" s="35">
        <f t="shared" si="12"/>
        <v>1848640</v>
      </c>
      <c r="G42" s="35">
        <f t="shared" si="13"/>
        <v>-1453273</v>
      </c>
      <c r="H42" s="36">
        <f t="shared" si="14"/>
        <v>39741</v>
      </c>
      <c r="I42" s="36">
        <f t="shared" si="15"/>
        <v>34164</v>
      </c>
      <c r="J42" s="36">
        <f t="shared" si="16"/>
        <v>269846</v>
      </c>
      <c r="K42" s="36">
        <f t="shared" si="17"/>
        <v>343751</v>
      </c>
      <c r="L42" s="36"/>
      <c r="M42" s="36">
        <f t="shared" si="18"/>
        <v>39902</v>
      </c>
      <c r="N42" s="36">
        <f t="shared" si="19"/>
        <v>2162274</v>
      </c>
      <c r="O42" s="36">
        <f t="shared" si="20"/>
        <v>2202176</v>
      </c>
      <c r="P42" s="36">
        <f t="shared" si="21"/>
        <v>2202176</v>
      </c>
      <c r="Q42" s="36">
        <f t="shared" si="22"/>
        <v>-181598</v>
      </c>
    </row>
    <row r="43" spans="1:17" s="33" customFormat="1" ht="13.2" x14ac:dyDescent="0.25">
      <c r="A43" s="62" t="s">
        <v>53</v>
      </c>
      <c r="B43" s="63" t="s">
        <v>354</v>
      </c>
      <c r="C43" s="65">
        <v>274120.78999999998</v>
      </c>
      <c r="D43" s="34">
        <f t="shared" si="10"/>
        <v>3.5778102076922873E-4</v>
      </c>
      <c r="E43" s="66">
        <f t="shared" si="11"/>
        <v>50158</v>
      </c>
      <c r="F43" s="35">
        <f t="shared" si="12"/>
        <v>1775247</v>
      </c>
      <c r="G43" s="35">
        <f t="shared" si="13"/>
        <v>-1395576</v>
      </c>
      <c r="H43" s="36">
        <f t="shared" si="14"/>
        <v>38163</v>
      </c>
      <c r="I43" s="36">
        <f t="shared" si="15"/>
        <v>32807</v>
      </c>
      <c r="J43" s="36">
        <f t="shared" si="16"/>
        <v>259133</v>
      </c>
      <c r="K43" s="36">
        <f t="shared" si="17"/>
        <v>330103</v>
      </c>
      <c r="L43" s="36"/>
      <c r="M43" s="36">
        <f t="shared" si="18"/>
        <v>38318</v>
      </c>
      <c r="N43" s="36">
        <f t="shared" si="19"/>
        <v>2076429</v>
      </c>
      <c r="O43" s="36">
        <f t="shared" si="20"/>
        <v>2114747</v>
      </c>
      <c r="P43" s="36">
        <f t="shared" si="21"/>
        <v>2114747</v>
      </c>
      <c r="Q43" s="36">
        <f t="shared" si="22"/>
        <v>-174389</v>
      </c>
    </row>
    <row r="44" spans="1:17" s="33" customFormat="1" ht="13.2" x14ac:dyDescent="0.25">
      <c r="A44" s="62" t="s">
        <v>54</v>
      </c>
      <c r="B44" s="63" t="s">
        <v>355</v>
      </c>
      <c r="C44" s="65">
        <v>171376.26</v>
      </c>
      <c r="D44" s="34">
        <f t="shared" si="10"/>
        <v>2.2367939782463325E-4</v>
      </c>
      <c r="E44" s="66">
        <f t="shared" si="11"/>
        <v>31358</v>
      </c>
      <c r="F44" s="35">
        <f t="shared" si="12"/>
        <v>1109858</v>
      </c>
      <c r="G44" s="35">
        <f t="shared" si="13"/>
        <v>-872494</v>
      </c>
      <c r="H44" s="36">
        <f t="shared" si="14"/>
        <v>23859</v>
      </c>
      <c r="I44" s="36">
        <f t="shared" si="15"/>
        <v>20511</v>
      </c>
      <c r="J44" s="36">
        <f t="shared" si="16"/>
        <v>162006</v>
      </c>
      <c r="K44" s="36">
        <f t="shared" si="17"/>
        <v>206376</v>
      </c>
      <c r="L44" s="36"/>
      <c r="M44" s="36">
        <f t="shared" si="18"/>
        <v>23956</v>
      </c>
      <c r="N44" s="36">
        <f t="shared" si="19"/>
        <v>1298153</v>
      </c>
      <c r="O44" s="36">
        <f t="shared" si="20"/>
        <v>1322109</v>
      </c>
      <c r="P44" s="36">
        <f t="shared" si="21"/>
        <v>1322109</v>
      </c>
      <c r="Q44" s="36">
        <f t="shared" si="22"/>
        <v>-109025</v>
      </c>
    </row>
    <row r="45" spans="1:17" s="33" customFormat="1" ht="13.2" x14ac:dyDescent="0.25">
      <c r="A45" s="62" t="s">
        <v>55</v>
      </c>
      <c r="B45" s="63" t="s">
        <v>356</v>
      </c>
      <c r="C45" s="65">
        <v>435115.9</v>
      </c>
      <c r="D45" s="34">
        <f t="shared" si="10"/>
        <v>5.6791099593329517E-4</v>
      </c>
      <c r="E45" s="66">
        <f t="shared" si="11"/>
        <v>79616</v>
      </c>
      <c r="F45" s="35">
        <f t="shared" si="12"/>
        <v>2817875</v>
      </c>
      <c r="G45" s="35">
        <f t="shared" si="13"/>
        <v>-2215219</v>
      </c>
      <c r="H45" s="36">
        <f t="shared" si="14"/>
        <v>60577</v>
      </c>
      <c r="I45" s="36">
        <f t="shared" si="15"/>
        <v>52076</v>
      </c>
      <c r="J45" s="36">
        <f t="shared" si="16"/>
        <v>411325</v>
      </c>
      <c r="K45" s="36">
        <f t="shared" si="17"/>
        <v>523978</v>
      </c>
      <c r="L45" s="36"/>
      <c r="M45" s="36">
        <f t="shared" si="18"/>
        <v>60823</v>
      </c>
      <c r="N45" s="36">
        <f t="shared" si="19"/>
        <v>3295946</v>
      </c>
      <c r="O45" s="36">
        <f t="shared" si="20"/>
        <v>3356769</v>
      </c>
      <c r="P45" s="36">
        <f t="shared" si="21"/>
        <v>3356769</v>
      </c>
      <c r="Q45" s="36">
        <f t="shared" si="22"/>
        <v>-276810</v>
      </c>
    </row>
    <row r="46" spans="1:17" s="33" customFormat="1" ht="13.2" x14ac:dyDescent="0.25">
      <c r="A46" s="62" t="s">
        <v>56</v>
      </c>
      <c r="B46" s="63" t="s">
        <v>357</v>
      </c>
      <c r="C46" s="65">
        <v>315675.37</v>
      </c>
      <c r="D46" s="34">
        <f t="shared" si="10"/>
        <v>4.1201784115062548E-4</v>
      </c>
      <c r="E46" s="66">
        <f t="shared" si="11"/>
        <v>57761</v>
      </c>
      <c r="F46" s="35">
        <f t="shared" si="12"/>
        <v>2044360</v>
      </c>
      <c r="G46" s="35">
        <f t="shared" si="13"/>
        <v>-1607135</v>
      </c>
      <c r="H46" s="36">
        <f t="shared" si="14"/>
        <v>43948</v>
      </c>
      <c r="I46" s="36">
        <f t="shared" si="15"/>
        <v>37781</v>
      </c>
      <c r="J46" s="36">
        <f t="shared" si="16"/>
        <v>298415</v>
      </c>
      <c r="K46" s="36">
        <f t="shared" si="17"/>
        <v>380144</v>
      </c>
      <c r="L46" s="36"/>
      <c r="M46" s="36">
        <f t="shared" si="18"/>
        <v>44127</v>
      </c>
      <c r="N46" s="36">
        <f t="shared" si="19"/>
        <v>2391200</v>
      </c>
      <c r="O46" s="36">
        <f t="shared" si="20"/>
        <v>2435327</v>
      </c>
      <c r="P46" s="36">
        <f t="shared" si="21"/>
        <v>2435327</v>
      </c>
      <c r="Q46" s="36">
        <f t="shared" si="22"/>
        <v>-200825</v>
      </c>
    </row>
    <row r="47" spans="1:17" s="33" customFormat="1" ht="13.2" x14ac:dyDescent="0.25">
      <c r="A47" s="62" t="s">
        <v>57</v>
      </c>
      <c r="B47" s="63" t="s">
        <v>358</v>
      </c>
      <c r="C47" s="65">
        <v>9618.6299999999992</v>
      </c>
      <c r="D47" s="34">
        <f t="shared" si="10"/>
        <v>1.2554185546457554E-5</v>
      </c>
      <c r="E47" s="66">
        <f t="shared" si="11"/>
        <v>1760</v>
      </c>
      <c r="F47" s="35">
        <f t="shared" si="12"/>
        <v>62292</v>
      </c>
      <c r="G47" s="35">
        <f t="shared" si="13"/>
        <v>-48969</v>
      </c>
      <c r="H47" s="36">
        <f t="shared" si="14"/>
        <v>1339</v>
      </c>
      <c r="I47" s="36">
        <f t="shared" si="15"/>
        <v>1151</v>
      </c>
      <c r="J47" s="36">
        <f t="shared" si="16"/>
        <v>9093</v>
      </c>
      <c r="K47" s="36">
        <f t="shared" si="17"/>
        <v>11583</v>
      </c>
      <c r="L47" s="36"/>
      <c r="M47" s="36">
        <f t="shared" si="18"/>
        <v>1345</v>
      </c>
      <c r="N47" s="36">
        <f t="shared" si="19"/>
        <v>72860</v>
      </c>
      <c r="O47" s="36">
        <f t="shared" si="20"/>
        <v>74205</v>
      </c>
      <c r="P47" s="36">
        <f t="shared" si="21"/>
        <v>74205</v>
      </c>
      <c r="Q47" s="36">
        <f t="shared" si="22"/>
        <v>-6119</v>
      </c>
    </row>
    <row r="48" spans="1:17" s="33" customFormat="1" ht="13.2" x14ac:dyDescent="0.25">
      <c r="A48" s="62" t="s">
        <v>58</v>
      </c>
      <c r="B48" s="63" t="s">
        <v>359</v>
      </c>
      <c r="C48" s="65">
        <v>768076.44</v>
      </c>
      <c r="D48" s="34">
        <f t="shared" si="10"/>
        <v>1.002489350523159E-3</v>
      </c>
      <c r="E48" s="66">
        <f t="shared" si="11"/>
        <v>140540</v>
      </c>
      <c r="F48" s="35">
        <f t="shared" si="12"/>
        <v>4974176</v>
      </c>
      <c r="G48" s="35">
        <f t="shared" si="13"/>
        <v>-3910354</v>
      </c>
      <c r="H48" s="36">
        <f>ROUND(D48*$H$10,0)+1</f>
        <v>106932</v>
      </c>
      <c r="I48" s="36">
        <f t="shared" si="15"/>
        <v>91925</v>
      </c>
      <c r="J48" s="36">
        <f t="shared" si="16"/>
        <v>726081</v>
      </c>
      <c r="K48" s="36">
        <f t="shared" si="17"/>
        <v>924938</v>
      </c>
      <c r="L48" s="36"/>
      <c r="M48" s="36">
        <f t="shared" si="18"/>
        <v>107365</v>
      </c>
      <c r="N48" s="36">
        <f t="shared" si="19"/>
        <v>5818079</v>
      </c>
      <c r="O48" s="36">
        <f t="shared" si="20"/>
        <v>5925444</v>
      </c>
      <c r="P48" s="36">
        <f t="shared" si="21"/>
        <v>5925444</v>
      </c>
      <c r="Q48" s="36">
        <f t="shared" si="22"/>
        <v>-488631</v>
      </c>
    </row>
    <row r="49" spans="1:17" s="33" customFormat="1" ht="13.2" x14ac:dyDescent="0.25">
      <c r="A49" s="62" t="s">
        <v>59</v>
      </c>
      <c r="B49" s="63" t="s">
        <v>360</v>
      </c>
      <c r="C49" s="65">
        <v>260.67</v>
      </c>
      <c r="D49" s="34">
        <f t="shared" si="10"/>
        <v>3.4022512004257267E-7</v>
      </c>
      <c r="E49" s="66">
        <f t="shared" si="11"/>
        <v>48</v>
      </c>
      <c r="F49" s="35">
        <f t="shared" si="12"/>
        <v>1688</v>
      </c>
      <c r="G49" s="35">
        <f t="shared" si="13"/>
        <v>-1327</v>
      </c>
      <c r="H49" s="36">
        <f t="shared" si="14"/>
        <v>36</v>
      </c>
      <c r="I49" s="36">
        <f t="shared" si="15"/>
        <v>31</v>
      </c>
      <c r="J49" s="36">
        <f t="shared" si="16"/>
        <v>246</v>
      </c>
      <c r="K49" s="36">
        <f t="shared" si="17"/>
        <v>313</v>
      </c>
      <c r="L49" s="36"/>
      <c r="M49" s="36">
        <f t="shared" si="18"/>
        <v>36</v>
      </c>
      <c r="N49" s="36">
        <f t="shared" si="19"/>
        <v>1975</v>
      </c>
      <c r="O49" s="36">
        <f t="shared" si="20"/>
        <v>2011</v>
      </c>
      <c r="P49" s="36">
        <f t="shared" si="21"/>
        <v>2011</v>
      </c>
      <c r="Q49" s="36">
        <f t="shared" si="22"/>
        <v>-166</v>
      </c>
    </row>
    <row r="50" spans="1:17" s="33" customFormat="1" ht="13.2" x14ac:dyDescent="0.25">
      <c r="A50" s="62" t="s">
        <v>60</v>
      </c>
      <c r="B50" s="63" t="s">
        <v>361</v>
      </c>
      <c r="C50" s="65">
        <v>56.64</v>
      </c>
      <c r="D50" s="34">
        <f t="shared" si="10"/>
        <v>7.392623163084097E-8</v>
      </c>
      <c r="E50" s="66">
        <f t="shared" si="11"/>
        <v>10</v>
      </c>
      <c r="F50" s="35">
        <f t="shared" si="12"/>
        <v>367</v>
      </c>
      <c r="G50" s="35">
        <f t="shared" si="13"/>
        <v>-288</v>
      </c>
      <c r="H50" s="36">
        <f t="shared" si="14"/>
        <v>8</v>
      </c>
      <c r="I50" s="36">
        <f t="shared" si="15"/>
        <v>7</v>
      </c>
      <c r="J50" s="36">
        <f t="shared" si="16"/>
        <v>54</v>
      </c>
      <c r="K50" s="36">
        <f t="shared" si="17"/>
        <v>69</v>
      </c>
      <c r="L50" s="36"/>
      <c r="M50" s="36">
        <f t="shared" si="18"/>
        <v>8</v>
      </c>
      <c r="N50" s="36">
        <f t="shared" si="19"/>
        <v>429</v>
      </c>
      <c r="O50" s="36">
        <f t="shared" si="20"/>
        <v>437</v>
      </c>
      <c r="P50" s="36">
        <f t="shared" si="21"/>
        <v>437</v>
      </c>
      <c r="Q50" s="36">
        <f t="shared" si="22"/>
        <v>-36</v>
      </c>
    </row>
    <row r="51" spans="1:17" s="33" customFormat="1" ht="13.2" x14ac:dyDescent="0.25">
      <c r="A51" s="62" t="s">
        <v>61</v>
      </c>
      <c r="B51" s="63" t="s">
        <v>362</v>
      </c>
      <c r="C51" s="65">
        <v>109128.41</v>
      </c>
      <c r="D51" s="34">
        <f t="shared" si="10"/>
        <v>1.4243382971690295E-4</v>
      </c>
      <c r="E51" s="66">
        <f t="shared" si="11"/>
        <v>19968</v>
      </c>
      <c r="F51" s="35">
        <f t="shared" si="12"/>
        <v>706732</v>
      </c>
      <c r="G51" s="35">
        <f t="shared" si="13"/>
        <v>-555584</v>
      </c>
      <c r="H51" s="36">
        <f t="shared" si="14"/>
        <v>15193</v>
      </c>
      <c r="I51" s="36">
        <f t="shared" si="15"/>
        <v>13061</v>
      </c>
      <c r="J51" s="36">
        <f t="shared" si="16"/>
        <v>103162</v>
      </c>
      <c r="K51" s="36">
        <f t="shared" si="17"/>
        <v>131416</v>
      </c>
      <c r="L51" s="36"/>
      <c r="M51" s="36">
        <f t="shared" si="18"/>
        <v>15255</v>
      </c>
      <c r="N51" s="36">
        <f t="shared" si="19"/>
        <v>826634</v>
      </c>
      <c r="O51" s="36">
        <f t="shared" si="20"/>
        <v>841889</v>
      </c>
      <c r="P51" s="36">
        <f t="shared" si="21"/>
        <v>841889</v>
      </c>
      <c r="Q51" s="36">
        <f t="shared" si="22"/>
        <v>-69425</v>
      </c>
    </row>
    <row r="52" spans="1:17" s="33" customFormat="1" ht="13.2" x14ac:dyDescent="0.25">
      <c r="A52" s="62" t="s">
        <v>62</v>
      </c>
      <c r="B52" s="63" t="s">
        <v>363</v>
      </c>
      <c r="C52" s="65">
        <v>270132.95</v>
      </c>
      <c r="D52" s="34">
        <f t="shared" si="10"/>
        <v>3.5257611286762682E-4</v>
      </c>
      <c r="E52" s="66">
        <f t="shared" si="11"/>
        <v>49428</v>
      </c>
      <c r="F52" s="35">
        <f t="shared" si="12"/>
        <v>1749421</v>
      </c>
      <c r="G52" s="35">
        <f t="shared" si="13"/>
        <v>-1375274</v>
      </c>
      <c r="H52" s="36">
        <f t="shared" si="14"/>
        <v>37608</v>
      </c>
      <c r="I52" s="36">
        <f t="shared" si="15"/>
        <v>32330</v>
      </c>
      <c r="J52" s="36">
        <f t="shared" si="16"/>
        <v>255363</v>
      </c>
      <c r="K52" s="36">
        <f t="shared" si="17"/>
        <v>325301</v>
      </c>
      <c r="L52" s="36"/>
      <c r="M52" s="36">
        <f t="shared" si="18"/>
        <v>37761</v>
      </c>
      <c r="N52" s="36">
        <f t="shared" si="19"/>
        <v>2046222</v>
      </c>
      <c r="O52" s="36">
        <f t="shared" si="20"/>
        <v>2083983</v>
      </c>
      <c r="P52" s="36">
        <f t="shared" si="21"/>
        <v>2083983</v>
      </c>
      <c r="Q52" s="36">
        <f t="shared" si="22"/>
        <v>-171852</v>
      </c>
    </row>
    <row r="53" spans="1:17" s="33" customFormat="1" ht="13.2" x14ac:dyDescent="0.25">
      <c r="A53" s="62" t="s">
        <v>63</v>
      </c>
      <c r="B53" s="63" t="s">
        <v>364</v>
      </c>
      <c r="C53" s="65">
        <v>2295.44</v>
      </c>
      <c r="D53" s="34">
        <f t="shared" si="10"/>
        <v>2.9959962770956496E-6</v>
      </c>
      <c r="E53" s="66">
        <f t="shared" si="11"/>
        <v>420</v>
      </c>
      <c r="F53" s="35">
        <f t="shared" si="12"/>
        <v>14866</v>
      </c>
      <c r="G53" s="35">
        <f t="shared" si="13"/>
        <v>-11686</v>
      </c>
      <c r="H53" s="36">
        <f t="shared" si="14"/>
        <v>320</v>
      </c>
      <c r="I53" s="36">
        <f t="shared" si="15"/>
        <v>275</v>
      </c>
      <c r="J53" s="36">
        <f t="shared" si="16"/>
        <v>2170</v>
      </c>
      <c r="K53" s="36">
        <f t="shared" si="17"/>
        <v>2765</v>
      </c>
      <c r="L53" s="36"/>
      <c r="M53" s="36">
        <f t="shared" si="18"/>
        <v>321</v>
      </c>
      <c r="N53" s="36">
        <f t="shared" si="19"/>
        <v>17388</v>
      </c>
      <c r="O53" s="36">
        <f t="shared" si="20"/>
        <v>17709</v>
      </c>
      <c r="P53" s="36">
        <f t="shared" si="21"/>
        <v>17709</v>
      </c>
      <c r="Q53" s="36">
        <f t="shared" si="22"/>
        <v>-1460</v>
      </c>
    </row>
    <row r="54" spans="1:17" s="33" customFormat="1" ht="13.2" x14ac:dyDescent="0.25">
      <c r="A54" s="62" t="s">
        <v>64</v>
      </c>
      <c r="B54" s="63" t="s">
        <v>365</v>
      </c>
      <c r="C54" s="65">
        <v>5073.24</v>
      </c>
      <c r="D54" s="34">
        <f t="shared" si="10"/>
        <v>6.621566302239542E-6</v>
      </c>
      <c r="E54" s="66">
        <f t="shared" si="11"/>
        <v>928</v>
      </c>
      <c r="F54" s="35">
        <f t="shared" si="12"/>
        <v>32855</v>
      </c>
      <c r="G54" s="35">
        <f t="shared" si="13"/>
        <v>-25828</v>
      </c>
      <c r="H54" s="36">
        <f t="shared" si="14"/>
        <v>706</v>
      </c>
      <c r="I54" s="36">
        <f t="shared" si="15"/>
        <v>607</v>
      </c>
      <c r="J54" s="36">
        <f t="shared" si="16"/>
        <v>4796</v>
      </c>
      <c r="K54" s="36">
        <f t="shared" si="17"/>
        <v>6109</v>
      </c>
      <c r="L54" s="36"/>
      <c r="M54" s="36">
        <f t="shared" si="18"/>
        <v>709</v>
      </c>
      <c r="N54" s="36">
        <f t="shared" si="19"/>
        <v>38429</v>
      </c>
      <c r="O54" s="36">
        <f t="shared" si="20"/>
        <v>39138</v>
      </c>
      <c r="P54" s="36">
        <f t="shared" si="21"/>
        <v>39138</v>
      </c>
      <c r="Q54" s="36">
        <f t="shared" si="22"/>
        <v>-3227</v>
      </c>
    </row>
    <row r="55" spans="1:17" s="33" customFormat="1" ht="13.2" x14ac:dyDescent="0.25">
      <c r="A55" s="62" t="s">
        <v>65</v>
      </c>
      <c r="B55" s="63" t="s">
        <v>366</v>
      </c>
      <c r="C55" s="65">
        <v>94.4</v>
      </c>
      <c r="D55" s="34">
        <f t="shared" si="10"/>
        <v>1.2321038605140164E-7</v>
      </c>
      <c r="E55" s="66">
        <f t="shared" si="11"/>
        <v>17</v>
      </c>
      <c r="F55" s="35">
        <f t="shared" si="12"/>
        <v>611</v>
      </c>
      <c r="G55" s="35">
        <f t="shared" si="13"/>
        <v>-481</v>
      </c>
      <c r="H55" s="36">
        <f t="shared" si="14"/>
        <v>13</v>
      </c>
      <c r="I55" s="36">
        <f t="shared" si="15"/>
        <v>11</v>
      </c>
      <c r="J55" s="36">
        <f t="shared" si="16"/>
        <v>89</v>
      </c>
      <c r="K55" s="36">
        <f t="shared" si="17"/>
        <v>113</v>
      </c>
      <c r="L55" s="36"/>
      <c r="M55" s="36">
        <f t="shared" si="18"/>
        <v>13</v>
      </c>
      <c r="N55" s="36">
        <f t="shared" si="19"/>
        <v>715</v>
      </c>
      <c r="O55" s="36">
        <f t="shared" si="20"/>
        <v>728</v>
      </c>
      <c r="P55" s="36">
        <f t="shared" si="21"/>
        <v>728</v>
      </c>
      <c r="Q55" s="36">
        <f t="shared" si="22"/>
        <v>-60</v>
      </c>
    </row>
    <row r="56" spans="1:17" s="33" customFormat="1" ht="13.2" x14ac:dyDescent="0.25">
      <c r="A56" s="62" t="s">
        <v>66</v>
      </c>
      <c r="B56" s="63" t="s">
        <v>367</v>
      </c>
      <c r="C56" s="65">
        <v>245.44</v>
      </c>
      <c r="D56" s="34">
        <f t="shared" si="10"/>
        <v>3.2034700373364421E-7</v>
      </c>
      <c r="E56" s="66">
        <f t="shared" si="11"/>
        <v>45</v>
      </c>
      <c r="F56" s="35">
        <f t="shared" si="12"/>
        <v>1590</v>
      </c>
      <c r="G56" s="35">
        <f t="shared" si="13"/>
        <v>-1250</v>
      </c>
      <c r="H56" s="36">
        <f t="shared" si="14"/>
        <v>34</v>
      </c>
      <c r="I56" s="36">
        <f t="shared" si="15"/>
        <v>29</v>
      </c>
      <c r="J56" s="36">
        <f t="shared" si="16"/>
        <v>232</v>
      </c>
      <c r="K56" s="36">
        <f t="shared" si="17"/>
        <v>295</v>
      </c>
      <c r="L56" s="36"/>
      <c r="M56" s="36">
        <f t="shared" si="18"/>
        <v>34</v>
      </c>
      <c r="N56" s="36">
        <f t="shared" si="19"/>
        <v>1859</v>
      </c>
      <c r="O56" s="36">
        <f t="shared" si="20"/>
        <v>1893</v>
      </c>
      <c r="P56" s="36">
        <f t="shared" si="21"/>
        <v>1893</v>
      </c>
      <c r="Q56" s="36">
        <f t="shared" si="22"/>
        <v>-156</v>
      </c>
    </row>
    <row r="57" spans="1:17" s="33" customFormat="1" ht="13.2" x14ac:dyDescent="0.25">
      <c r="A57" s="62" t="s">
        <v>67</v>
      </c>
      <c r="B57" s="63" t="s">
        <v>368</v>
      </c>
      <c r="C57" s="65">
        <v>44776.24</v>
      </c>
      <c r="D57" s="34">
        <f t="shared" si="10"/>
        <v>5.8441714156040374E-5</v>
      </c>
      <c r="E57" s="66">
        <f t="shared" si="11"/>
        <v>8193</v>
      </c>
      <c r="F57" s="35">
        <f t="shared" si="12"/>
        <v>289978</v>
      </c>
      <c r="G57" s="35">
        <f t="shared" si="13"/>
        <v>-227960</v>
      </c>
      <c r="H57" s="36">
        <f t="shared" si="14"/>
        <v>6234</v>
      </c>
      <c r="I57" s="36">
        <f t="shared" si="15"/>
        <v>5359</v>
      </c>
      <c r="J57" s="36">
        <f t="shared" si="16"/>
        <v>42328</v>
      </c>
      <c r="K57" s="36">
        <f t="shared" si="17"/>
        <v>53921</v>
      </c>
      <c r="L57" s="36"/>
      <c r="M57" s="36">
        <f t="shared" si="18"/>
        <v>6259</v>
      </c>
      <c r="N57" s="36">
        <f t="shared" si="19"/>
        <v>339174</v>
      </c>
      <c r="O57" s="36">
        <f t="shared" si="20"/>
        <v>345433</v>
      </c>
      <c r="P57" s="36">
        <f t="shared" si="21"/>
        <v>345433</v>
      </c>
      <c r="Q57" s="36">
        <f t="shared" si="22"/>
        <v>-28486</v>
      </c>
    </row>
    <row r="58" spans="1:17" s="33" customFormat="1" ht="13.2" x14ac:dyDescent="0.25">
      <c r="A58" s="62" t="s">
        <v>68</v>
      </c>
      <c r="B58" s="63" t="s">
        <v>369</v>
      </c>
      <c r="C58" s="65">
        <v>143.87</v>
      </c>
      <c r="D58" s="34">
        <f t="shared" si="10"/>
        <v>1.8777837119931304E-7</v>
      </c>
      <c r="E58" s="66">
        <f t="shared" si="11"/>
        <v>26</v>
      </c>
      <c r="F58" s="35">
        <f t="shared" si="12"/>
        <v>932</v>
      </c>
      <c r="G58" s="35">
        <f t="shared" si="13"/>
        <v>-732</v>
      </c>
      <c r="H58" s="36">
        <f t="shared" si="14"/>
        <v>20</v>
      </c>
      <c r="I58" s="36">
        <f t="shared" si="15"/>
        <v>17</v>
      </c>
      <c r="J58" s="36">
        <f t="shared" si="16"/>
        <v>136</v>
      </c>
      <c r="K58" s="36">
        <f t="shared" si="17"/>
        <v>173</v>
      </c>
      <c r="L58" s="36"/>
      <c r="M58" s="36">
        <f t="shared" si="18"/>
        <v>20</v>
      </c>
      <c r="N58" s="36">
        <f t="shared" si="19"/>
        <v>1090</v>
      </c>
      <c r="O58" s="36">
        <f t="shared" si="20"/>
        <v>1110</v>
      </c>
      <c r="P58" s="36">
        <f t="shared" si="21"/>
        <v>1110</v>
      </c>
      <c r="Q58" s="36">
        <f t="shared" si="22"/>
        <v>-92</v>
      </c>
    </row>
    <row r="59" spans="1:17" s="33" customFormat="1" ht="13.2" x14ac:dyDescent="0.25">
      <c r="A59" s="62" t="s">
        <v>69</v>
      </c>
      <c r="B59" s="63" t="s">
        <v>370</v>
      </c>
      <c r="C59" s="65">
        <v>50268.91</v>
      </c>
      <c r="D59" s="34">
        <f t="shared" si="10"/>
        <v>6.5610718299609791E-5</v>
      </c>
      <c r="E59" s="66">
        <f t="shared" si="11"/>
        <v>9198</v>
      </c>
      <c r="F59" s="35">
        <f t="shared" si="12"/>
        <v>325549</v>
      </c>
      <c r="G59" s="35">
        <f t="shared" si="13"/>
        <v>-255924</v>
      </c>
      <c r="H59" s="36">
        <f t="shared" si="14"/>
        <v>6998</v>
      </c>
      <c r="I59" s="36">
        <f t="shared" si="15"/>
        <v>6016</v>
      </c>
      <c r="J59" s="36">
        <f t="shared" si="16"/>
        <v>47520</v>
      </c>
      <c r="K59" s="36">
        <f t="shared" si="17"/>
        <v>60534</v>
      </c>
      <c r="L59" s="36"/>
      <c r="M59" s="36">
        <f t="shared" si="18"/>
        <v>7027</v>
      </c>
      <c r="N59" s="36">
        <f t="shared" si="19"/>
        <v>380780</v>
      </c>
      <c r="O59" s="36">
        <f t="shared" si="20"/>
        <v>387807</v>
      </c>
      <c r="P59" s="36">
        <f t="shared" si="21"/>
        <v>387807</v>
      </c>
      <c r="Q59" s="36">
        <f t="shared" si="22"/>
        <v>-31980</v>
      </c>
    </row>
    <row r="60" spans="1:17" s="33" customFormat="1" ht="13.2" x14ac:dyDescent="0.25">
      <c r="A60" s="62" t="s">
        <v>70</v>
      </c>
      <c r="B60" s="63" t="s">
        <v>371</v>
      </c>
      <c r="C60" s="65">
        <v>443686.74</v>
      </c>
      <c r="D60" s="34">
        <f t="shared" si="10"/>
        <v>5.7909761145432054E-4</v>
      </c>
      <c r="E60" s="66">
        <f t="shared" si="11"/>
        <v>81184</v>
      </c>
      <c r="F60" s="35">
        <f t="shared" si="12"/>
        <v>2873381</v>
      </c>
      <c r="G60" s="35">
        <f t="shared" si="13"/>
        <v>-2258854</v>
      </c>
      <c r="H60" s="36">
        <f t="shared" si="14"/>
        <v>61770</v>
      </c>
      <c r="I60" s="36">
        <f t="shared" si="15"/>
        <v>53101</v>
      </c>
      <c r="J60" s="36">
        <f t="shared" si="16"/>
        <v>419427</v>
      </c>
      <c r="K60" s="36">
        <f t="shared" si="17"/>
        <v>534298</v>
      </c>
      <c r="L60" s="36"/>
      <c r="M60" s="36">
        <f t="shared" si="18"/>
        <v>62021</v>
      </c>
      <c r="N60" s="36">
        <f t="shared" si="19"/>
        <v>3360869</v>
      </c>
      <c r="O60" s="36">
        <f t="shared" si="20"/>
        <v>3422890</v>
      </c>
      <c r="P60" s="36">
        <f t="shared" si="21"/>
        <v>3422890</v>
      </c>
      <c r="Q60" s="36">
        <f t="shared" si="22"/>
        <v>-282262</v>
      </c>
    </row>
    <row r="61" spans="1:17" s="33" customFormat="1" ht="13.2" x14ac:dyDescent="0.25">
      <c r="A61" s="62" t="s">
        <v>71</v>
      </c>
      <c r="B61" s="63" t="s">
        <v>372</v>
      </c>
      <c r="C61" s="65">
        <v>13261.19</v>
      </c>
      <c r="D61" s="34">
        <f t="shared" si="10"/>
        <v>1.7308435798739266E-5</v>
      </c>
      <c r="E61" s="66">
        <f t="shared" si="11"/>
        <v>2426</v>
      </c>
      <c r="F61" s="35">
        <f t="shared" si="12"/>
        <v>85881</v>
      </c>
      <c r="G61" s="35">
        <f t="shared" si="13"/>
        <v>-67514</v>
      </c>
      <c r="H61" s="36">
        <f t="shared" si="14"/>
        <v>1846</v>
      </c>
      <c r="I61" s="36">
        <f t="shared" si="15"/>
        <v>1587</v>
      </c>
      <c r="J61" s="36">
        <f t="shared" si="16"/>
        <v>12536</v>
      </c>
      <c r="K61" s="36">
        <f t="shared" si="17"/>
        <v>15969</v>
      </c>
      <c r="L61" s="36"/>
      <c r="M61" s="36">
        <f t="shared" si="18"/>
        <v>1854</v>
      </c>
      <c r="N61" s="36">
        <f t="shared" si="19"/>
        <v>100452</v>
      </c>
      <c r="O61" s="36">
        <f t="shared" si="20"/>
        <v>102306</v>
      </c>
      <c r="P61" s="36">
        <f t="shared" si="21"/>
        <v>102306</v>
      </c>
      <c r="Q61" s="36">
        <f t="shared" si="22"/>
        <v>-8436</v>
      </c>
    </row>
    <row r="62" spans="1:17" s="33" customFormat="1" ht="13.2" x14ac:dyDescent="0.25">
      <c r="A62" s="62" t="s">
        <v>72</v>
      </c>
      <c r="B62" s="63" t="s">
        <v>373</v>
      </c>
      <c r="C62" s="65">
        <v>18739.57</v>
      </c>
      <c r="D62" s="34">
        <f t="shared" si="10"/>
        <v>2.4458788709081188E-5</v>
      </c>
      <c r="E62" s="66">
        <f t="shared" si="11"/>
        <v>3429</v>
      </c>
      <c r="F62" s="35">
        <f t="shared" si="12"/>
        <v>121360</v>
      </c>
      <c r="G62" s="35">
        <f t="shared" si="13"/>
        <v>-95405</v>
      </c>
      <c r="H62" s="36">
        <f t="shared" si="14"/>
        <v>2609</v>
      </c>
      <c r="I62" s="36">
        <f t="shared" si="15"/>
        <v>2243</v>
      </c>
      <c r="J62" s="36">
        <f t="shared" si="16"/>
        <v>17715</v>
      </c>
      <c r="K62" s="36">
        <f t="shared" si="17"/>
        <v>22567</v>
      </c>
      <c r="L62" s="36"/>
      <c r="M62" s="36">
        <f t="shared" si="18"/>
        <v>2620</v>
      </c>
      <c r="N62" s="36">
        <f t="shared" si="19"/>
        <v>141950</v>
      </c>
      <c r="O62" s="36">
        <f t="shared" si="20"/>
        <v>144570</v>
      </c>
      <c r="P62" s="36">
        <f t="shared" si="21"/>
        <v>144570</v>
      </c>
      <c r="Q62" s="36">
        <f t="shared" si="22"/>
        <v>-11922</v>
      </c>
    </row>
    <row r="63" spans="1:17" s="33" customFormat="1" ht="13.2" x14ac:dyDescent="0.25">
      <c r="A63" s="62" t="s">
        <v>73</v>
      </c>
      <c r="B63" s="63" t="s">
        <v>374</v>
      </c>
      <c r="C63" s="65">
        <v>1884.49</v>
      </c>
      <c r="D63" s="34">
        <f t="shared" si="10"/>
        <v>2.4596264873941297E-6</v>
      </c>
      <c r="E63" s="66">
        <f t="shared" si="11"/>
        <v>345</v>
      </c>
      <c r="F63" s="35">
        <f t="shared" si="12"/>
        <v>12204</v>
      </c>
      <c r="G63" s="35">
        <f t="shared" si="13"/>
        <v>-9594</v>
      </c>
      <c r="H63" s="36">
        <f t="shared" si="14"/>
        <v>262</v>
      </c>
      <c r="I63" s="36">
        <f t="shared" si="15"/>
        <v>226</v>
      </c>
      <c r="J63" s="36">
        <f t="shared" si="16"/>
        <v>1781</v>
      </c>
      <c r="K63" s="36">
        <f t="shared" si="17"/>
        <v>2269</v>
      </c>
      <c r="L63" s="36"/>
      <c r="M63" s="36">
        <f t="shared" si="18"/>
        <v>263</v>
      </c>
      <c r="N63" s="36">
        <f t="shared" si="19"/>
        <v>14275</v>
      </c>
      <c r="O63" s="36">
        <f t="shared" si="20"/>
        <v>14538</v>
      </c>
      <c r="P63" s="36">
        <f t="shared" si="21"/>
        <v>14538</v>
      </c>
      <c r="Q63" s="36">
        <f t="shared" si="22"/>
        <v>-1199</v>
      </c>
    </row>
    <row r="64" spans="1:17" s="33" customFormat="1" ht="13.2" x14ac:dyDescent="0.25">
      <c r="A64" s="62" t="s">
        <v>74</v>
      </c>
      <c r="B64" s="63" t="s">
        <v>375</v>
      </c>
      <c r="C64" s="65">
        <v>6220.71</v>
      </c>
      <c r="D64" s="34">
        <f t="shared" si="10"/>
        <v>8.1192381420954934E-6</v>
      </c>
      <c r="E64" s="66">
        <f t="shared" si="11"/>
        <v>1138</v>
      </c>
      <c r="F64" s="35">
        <f t="shared" si="12"/>
        <v>40286</v>
      </c>
      <c r="G64" s="35">
        <f t="shared" si="13"/>
        <v>-31670</v>
      </c>
      <c r="H64" s="36">
        <f t="shared" si="14"/>
        <v>866</v>
      </c>
      <c r="I64" s="36">
        <f t="shared" si="15"/>
        <v>745</v>
      </c>
      <c r="J64" s="36">
        <f t="shared" si="16"/>
        <v>5881</v>
      </c>
      <c r="K64" s="36">
        <f t="shared" si="17"/>
        <v>7492</v>
      </c>
      <c r="L64" s="36"/>
      <c r="M64" s="36">
        <f t="shared" si="18"/>
        <v>870</v>
      </c>
      <c r="N64" s="36">
        <f t="shared" si="19"/>
        <v>47121</v>
      </c>
      <c r="O64" s="36">
        <f t="shared" si="20"/>
        <v>47991</v>
      </c>
      <c r="P64" s="36">
        <f t="shared" si="21"/>
        <v>47991</v>
      </c>
      <c r="Q64" s="36">
        <f t="shared" si="22"/>
        <v>-3957</v>
      </c>
    </row>
    <row r="65" spans="1:17" s="33" customFormat="1" ht="13.2" x14ac:dyDescent="0.25">
      <c r="A65" s="62" t="s">
        <v>75</v>
      </c>
      <c r="B65" s="63" t="s">
        <v>376</v>
      </c>
      <c r="C65" s="65">
        <v>515356.5</v>
      </c>
      <c r="D65" s="34">
        <f t="shared" si="10"/>
        <v>6.7264060719384702E-4</v>
      </c>
      <c r="E65" s="66">
        <f t="shared" si="11"/>
        <v>94298</v>
      </c>
      <c r="F65" s="35">
        <f t="shared" si="12"/>
        <v>3337525</v>
      </c>
      <c r="G65" s="35">
        <f t="shared" si="13"/>
        <v>-2623732</v>
      </c>
      <c r="H65" s="36">
        <f t="shared" si="14"/>
        <v>71748</v>
      </c>
      <c r="I65" s="36">
        <f t="shared" si="15"/>
        <v>61679</v>
      </c>
      <c r="J65" s="36">
        <f t="shared" si="16"/>
        <v>487179</v>
      </c>
      <c r="K65" s="36">
        <f t="shared" si="17"/>
        <v>620606</v>
      </c>
      <c r="L65" s="36"/>
      <c r="M65" s="36">
        <f t="shared" si="18"/>
        <v>72039</v>
      </c>
      <c r="N65" s="36">
        <f t="shared" si="19"/>
        <v>3903758</v>
      </c>
      <c r="O65" s="36">
        <f t="shared" si="20"/>
        <v>3975797</v>
      </c>
      <c r="P65" s="36">
        <f t="shared" si="21"/>
        <v>3975797</v>
      </c>
      <c r="Q65" s="36">
        <f t="shared" si="22"/>
        <v>-327857</v>
      </c>
    </row>
    <row r="66" spans="1:17" s="33" customFormat="1" ht="13.2" x14ac:dyDescent="0.25">
      <c r="A66" s="62" t="s">
        <v>76</v>
      </c>
      <c r="B66" s="63" t="s">
        <v>377</v>
      </c>
      <c r="C66" s="65">
        <v>560407.63</v>
      </c>
      <c r="D66" s="34">
        <f t="shared" si="10"/>
        <v>7.3144110633952377E-4</v>
      </c>
      <c r="E66" s="66">
        <f t="shared" si="11"/>
        <v>102542</v>
      </c>
      <c r="F66" s="35">
        <f t="shared" si="12"/>
        <v>3629283</v>
      </c>
      <c r="G66" s="35">
        <f t="shared" si="13"/>
        <v>-2853091</v>
      </c>
      <c r="H66" s="36">
        <f t="shared" si="14"/>
        <v>78020</v>
      </c>
      <c r="I66" s="36">
        <f t="shared" si="15"/>
        <v>67071</v>
      </c>
      <c r="J66" s="36">
        <f t="shared" si="16"/>
        <v>529766</v>
      </c>
      <c r="K66" s="36">
        <f t="shared" si="17"/>
        <v>674857</v>
      </c>
      <c r="L66" s="36"/>
      <c r="M66" s="36">
        <f t="shared" si="18"/>
        <v>78337</v>
      </c>
      <c r="N66" s="36">
        <f t="shared" si="19"/>
        <v>4245015</v>
      </c>
      <c r="O66" s="36">
        <f t="shared" si="20"/>
        <v>4323352</v>
      </c>
      <c r="P66" s="36">
        <f t="shared" si="21"/>
        <v>4323352</v>
      </c>
      <c r="Q66" s="36">
        <f t="shared" si="22"/>
        <v>-356517</v>
      </c>
    </row>
    <row r="67" spans="1:17" s="33" customFormat="1" ht="13.2" x14ac:dyDescent="0.25">
      <c r="A67" s="62" t="s">
        <v>77</v>
      </c>
      <c r="B67" s="63" t="s">
        <v>378</v>
      </c>
      <c r="C67" s="65">
        <v>4741.62</v>
      </c>
      <c r="D67" s="34">
        <f t="shared" si="10"/>
        <v>6.1887376134432935E-6</v>
      </c>
      <c r="E67" s="66">
        <f t="shared" si="11"/>
        <v>868</v>
      </c>
      <c r="F67" s="35">
        <f t="shared" si="12"/>
        <v>30707</v>
      </c>
      <c r="G67" s="35">
        <f t="shared" si="13"/>
        <v>-24140</v>
      </c>
      <c r="H67" s="36">
        <f t="shared" si="14"/>
        <v>660</v>
      </c>
      <c r="I67" s="36">
        <f t="shared" si="15"/>
        <v>567</v>
      </c>
      <c r="J67" s="36">
        <f t="shared" si="16"/>
        <v>4482</v>
      </c>
      <c r="K67" s="36">
        <f t="shared" si="17"/>
        <v>5709</v>
      </c>
      <c r="L67" s="36"/>
      <c r="M67" s="36">
        <f t="shared" si="18"/>
        <v>663</v>
      </c>
      <c r="N67" s="36">
        <f t="shared" si="19"/>
        <v>35917</v>
      </c>
      <c r="O67" s="36">
        <f t="shared" si="20"/>
        <v>36580</v>
      </c>
      <c r="P67" s="36">
        <f t="shared" si="21"/>
        <v>36580</v>
      </c>
      <c r="Q67" s="36">
        <f t="shared" si="22"/>
        <v>-3016</v>
      </c>
    </row>
    <row r="68" spans="1:17" s="33" customFormat="1" ht="13.2" x14ac:dyDescent="0.25">
      <c r="A68" s="62" t="s">
        <v>78</v>
      </c>
      <c r="B68" s="63" t="s">
        <v>379</v>
      </c>
      <c r="C68" s="65">
        <v>7059.82</v>
      </c>
      <c r="D68" s="34">
        <f t="shared" si="10"/>
        <v>9.2144401234470989E-6</v>
      </c>
      <c r="E68" s="66">
        <f t="shared" si="11"/>
        <v>1292</v>
      </c>
      <c r="F68" s="35">
        <f t="shared" si="12"/>
        <v>45720</v>
      </c>
      <c r="G68" s="35">
        <f t="shared" si="13"/>
        <v>-35942</v>
      </c>
      <c r="H68" s="36">
        <f t="shared" si="14"/>
        <v>983</v>
      </c>
      <c r="I68" s="36">
        <f t="shared" si="15"/>
        <v>845</v>
      </c>
      <c r="J68" s="36">
        <f t="shared" si="16"/>
        <v>6674</v>
      </c>
      <c r="K68" s="36">
        <f t="shared" si="17"/>
        <v>8502</v>
      </c>
      <c r="L68" s="36"/>
      <c r="M68" s="36">
        <f t="shared" si="18"/>
        <v>987</v>
      </c>
      <c r="N68" s="36">
        <f t="shared" si="19"/>
        <v>53477</v>
      </c>
      <c r="O68" s="36">
        <f t="shared" si="20"/>
        <v>54464</v>
      </c>
      <c r="P68" s="36">
        <f t="shared" si="21"/>
        <v>54464</v>
      </c>
      <c r="Q68" s="36">
        <f t="shared" si="22"/>
        <v>-4491</v>
      </c>
    </row>
    <row r="69" spans="1:17" s="33" customFormat="1" ht="13.2" x14ac:dyDescent="0.25">
      <c r="A69" s="62" t="s">
        <v>79</v>
      </c>
      <c r="B69" s="63" t="s">
        <v>380</v>
      </c>
      <c r="C69" s="65">
        <v>3502.78</v>
      </c>
      <c r="D69" s="34">
        <f t="shared" si="10"/>
        <v>4.5718101276814473E-6</v>
      </c>
      <c r="E69" s="66">
        <f t="shared" si="11"/>
        <v>641</v>
      </c>
      <c r="F69" s="35">
        <f t="shared" si="12"/>
        <v>22685</v>
      </c>
      <c r="G69" s="35">
        <f t="shared" si="13"/>
        <v>-17833</v>
      </c>
      <c r="H69" s="36">
        <f t="shared" si="14"/>
        <v>488</v>
      </c>
      <c r="I69" s="36">
        <f t="shared" si="15"/>
        <v>419</v>
      </c>
      <c r="J69" s="36">
        <f t="shared" si="16"/>
        <v>3311</v>
      </c>
      <c r="K69" s="36">
        <f t="shared" si="17"/>
        <v>4218</v>
      </c>
      <c r="L69" s="36"/>
      <c r="M69" s="36">
        <f t="shared" si="18"/>
        <v>490</v>
      </c>
      <c r="N69" s="36">
        <f t="shared" si="19"/>
        <v>26533</v>
      </c>
      <c r="O69" s="36">
        <f t="shared" si="20"/>
        <v>27023</v>
      </c>
      <c r="P69" s="36">
        <f t="shared" si="21"/>
        <v>27023</v>
      </c>
      <c r="Q69" s="36">
        <f t="shared" si="22"/>
        <v>-2228</v>
      </c>
    </row>
    <row r="70" spans="1:17" s="33" customFormat="1" ht="13.2" x14ac:dyDescent="0.25">
      <c r="A70" s="62" t="s">
        <v>80</v>
      </c>
      <c r="B70" s="63" t="s">
        <v>381</v>
      </c>
      <c r="C70" s="65">
        <v>28412.18</v>
      </c>
      <c r="D70" s="34">
        <f t="shared" si="10"/>
        <v>3.708342866908805E-5</v>
      </c>
      <c r="E70" s="66">
        <f t="shared" si="11"/>
        <v>5199</v>
      </c>
      <c r="F70" s="35">
        <f t="shared" si="12"/>
        <v>184001</v>
      </c>
      <c r="G70" s="35">
        <f t="shared" si="13"/>
        <v>-144649</v>
      </c>
      <c r="H70" s="36">
        <f t="shared" si="14"/>
        <v>3956</v>
      </c>
      <c r="I70" s="36">
        <f t="shared" si="15"/>
        <v>3400</v>
      </c>
      <c r="J70" s="36">
        <f t="shared" si="16"/>
        <v>26859</v>
      </c>
      <c r="K70" s="36">
        <f t="shared" si="17"/>
        <v>34215</v>
      </c>
      <c r="L70" s="36"/>
      <c r="M70" s="36">
        <f t="shared" si="18"/>
        <v>3972</v>
      </c>
      <c r="N70" s="36">
        <f t="shared" si="19"/>
        <v>215219</v>
      </c>
      <c r="O70" s="36">
        <f t="shared" si="20"/>
        <v>219191</v>
      </c>
      <c r="P70" s="36">
        <f t="shared" si="21"/>
        <v>219191</v>
      </c>
      <c r="Q70" s="36">
        <f t="shared" si="22"/>
        <v>-18075</v>
      </c>
    </row>
    <row r="71" spans="1:17" s="33" customFormat="1" ht="13.2" x14ac:dyDescent="0.25">
      <c r="A71" s="62" t="s">
        <v>81</v>
      </c>
      <c r="B71" s="63" t="s">
        <v>382</v>
      </c>
      <c r="C71" s="65">
        <v>543.67999999999995</v>
      </c>
      <c r="D71" s="34">
        <f t="shared" si="10"/>
        <v>7.0960829119095369E-7</v>
      </c>
      <c r="E71" s="66">
        <f t="shared" si="11"/>
        <v>99</v>
      </c>
      <c r="F71" s="35">
        <f t="shared" si="12"/>
        <v>3521</v>
      </c>
      <c r="G71" s="35">
        <f t="shared" si="13"/>
        <v>-2768</v>
      </c>
      <c r="H71" s="36">
        <f t="shared" si="14"/>
        <v>76</v>
      </c>
      <c r="I71" s="36">
        <f t="shared" si="15"/>
        <v>65</v>
      </c>
      <c r="J71" s="36">
        <f t="shared" si="16"/>
        <v>514</v>
      </c>
      <c r="K71" s="36">
        <f t="shared" si="17"/>
        <v>655</v>
      </c>
      <c r="L71" s="36"/>
      <c r="M71" s="36">
        <f t="shared" si="18"/>
        <v>76</v>
      </c>
      <c r="N71" s="36">
        <f t="shared" si="19"/>
        <v>4118</v>
      </c>
      <c r="O71" s="36">
        <f t="shared" si="20"/>
        <v>4194</v>
      </c>
      <c r="P71" s="36">
        <f t="shared" si="21"/>
        <v>4194</v>
      </c>
      <c r="Q71" s="36">
        <f t="shared" si="22"/>
        <v>-346</v>
      </c>
    </row>
    <row r="72" spans="1:17" s="33" customFormat="1" ht="13.2" x14ac:dyDescent="0.25">
      <c r="A72" s="62" t="s">
        <v>82</v>
      </c>
      <c r="B72" s="63" t="s">
        <v>383</v>
      </c>
      <c r="C72" s="65">
        <v>20034.57</v>
      </c>
      <c r="D72" s="34">
        <f t="shared" si="10"/>
        <v>2.6149015932985481E-5</v>
      </c>
      <c r="E72" s="66">
        <f t="shared" si="11"/>
        <v>3666</v>
      </c>
      <c r="F72" s="35">
        <f t="shared" si="12"/>
        <v>129747</v>
      </c>
      <c r="G72" s="35">
        <f t="shared" si="13"/>
        <v>-101998</v>
      </c>
      <c r="H72" s="36">
        <f t="shared" si="14"/>
        <v>2789</v>
      </c>
      <c r="I72" s="36">
        <f t="shared" si="15"/>
        <v>2398</v>
      </c>
      <c r="J72" s="36">
        <f t="shared" si="16"/>
        <v>18939</v>
      </c>
      <c r="K72" s="36">
        <f t="shared" si="17"/>
        <v>24126</v>
      </c>
      <c r="L72" s="36"/>
      <c r="M72" s="36">
        <f t="shared" si="18"/>
        <v>2801</v>
      </c>
      <c r="N72" s="36">
        <f t="shared" si="19"/>
        <v>151759</v>
      </c>
      <c r="O72" s="36">
        <f t="shared" si="20"/>
        <v>154560</v>
      </c>
      <c r="P72" s="36">
        <f t="shared" si="21"/>
        <v>154560</v>
      </c>
      <c r="Q72" s="36">
        <f t="shared" si="22"/>
        <v>-12745</v>
      </c>
    </row>
    <row r="73" spans="1:17" s="33" customFormat="1" ht="13.2" x14ac:dyDescent="0.25">
      <c r="A73" s="62" t="s">
        <v>83</v>
      </c>
      <c r="B73" s="63" t="s">
        <v>384</v>
      </c>
      <c r="C73" s="65">
        <v>377506.26</v>
      </c>
      <c r="D73" s="34">
        <f t="shared" si="10"/>
        <v>4.9271919524810162E-4</v>
      </c>
      <c r="E73" s="66">
        <f t="shared" si="11"/>
        <v>69075</v>
      </c>
      <c r="F73" s="35">
        <f t="shared" si="12"/>
        <v>2444786</v>
      </c>
      <c r="G73" s="35">
        <f t="shared" si="13"/>
        <v>-1921922</v>
      </c>
      <c r="H73" s="36">
        <f t="shared" si="14"/>
        <v>52556</v>
      </c>
      <c r="I73" s="36">
        <f t="shared" si="15"/>
        <v>45181</v>
      </c>
      <c r="J73" s="36">
        <f t="shared" si="16"/>
        <v>356865</v>
      </c>
      <c r="K73" s="36">
        <f t="shared" si="17"/>
        <v>454602</v>
      </c>
      <c r="L73" s="36"/>
      <c r="M73" s="36">
        <f t="shared" si="18"/>
        <v>52770</v>
      </c>
      <c r="N73" s="36">
        <f t="shared" si="19"/>
        <v>2859561</v>
      </c>
      <c r="O73" s="36">
        <f t="shared" si="20"/>
        <v>2912331</v>
      </c>
      <c r="P73" s="36">
        <f t="shared" si="21"/>
        <v>2912331</v>
      </c>
      <c r="Q73" s="36">
        <f t="shared" si="22"/>
        <v>-240160</v>
      </c>
    </row>
    <row r="74" spans="1:17" s="33" customFormat="1" ht="13.2" x14ac:dyDescent="0.25">
      <c r="A74" s="62" t="s">
        <v>84</v>
      </c>
      <c r="B74" s="63" t="s">
        <v>385</v>
      </c>
      <c r="C74" s="65">
        <v>1903.1</v>
      </c>
      <c r="D74" s="34">
        <f t="shared" si="10"/>
        <v>2.4839161620171867E-6</v>
      </c>
      <c r="E74" s="66">
        <f t="shared" si="11"/>
        <v>348</v>
      </c>
      <c r="F74" s="35">
        <f t="shared" si="12"/>
        <v>12325</v>
      </c>
      <c r="G74" s="35">
        <f t="shared" si="13"/>
        <v>-9689</v>
      </c>
      <c r="H74" s="36">
        <f t="shared" si="14"/>
        <v>265</v>
      </c>
      <c r="I74" s="36">
        <f t="shared" si="15"/>
        <v>228</v>
      </c>
      <c r="J74" s="36">
        <f t="shared" si="16"/>
        <v>1799</v>
      </c>
      <c r="K74" s="36">
        <f t="shared" si="17"/>
        <v>2292</v>
      </c>
      <c r="L74" s="36"/>
      <c r="M74" s="36">
        <f t="shared" si="18"/>
        <v>266</v>
      </c>
      <c r="N74" s="36">
        <f t="shared" si="19"/>
        <v>14416</v>
      </c>
      <c r="O74" s="36">
        <f t="shared" si="20"/>
        <v>14682</v>
      </c>
      <c r="P74" s="36">
        <f t="shared" si="21"/>
        <v>14682</v>
      </c>
      <c r="Q74" s="36">
        <f t="shared" si="22"/>
        <v>-1211</v>
      </c>
    </row>
    <row r="75" spans="1:17" s="33" customFormat="1" ht="13.2" x14ac:dyDescent="0.25">
      <c r="A75" s="62" t="s">
        <v>85</v>
      </c>
      <c r="B75" s="63" t="s">
        <v>386</v>
      </c>
      <c r="C75" s="65">
        <v>7622.8</v>
      </c>
      <c r="D75" s="34">
        <f t="shared" si="10"/>
        <v>9.9492386736506818E-6</v>
      </c>
      <c r="E75" s="66">
        <f t="shared" si="11"/>
        <v>1395</v>
      </c>
      <c r="F75" s="35">
        <f t="shared" si="12"/>
        <v>49366</v>
      </c>
      <c r="G75" s="35">
        <f t="shared" si="13"/>
        <v>-38808</v>
      </c>
      <c r="H75" s="36">
        <f t="shared" si="14"/>
        <v>1061</v>
      </c>
      <c r="I75" s="36">
        <f t="shared" si="15"/>
        <v>912</v>
      </c>
      <c r="J75" s="36">
        <f t="shared" si="16"/>
        <v>7206</v>
      </c>
      <c r="K75" s="36">
        <f t="shared" si="17"/>
        <v>9179</v>
      </c>
      <c r="L75" s="36"/>
      <c r="M75" s="36">
        <f t="shared" si="18"/>
        <v>1066</v>
      </c>
      <c r="N75" s="36">
        <f t="shared" si="19"/>
        <v>57742</v>
      </c>
      <c r="O75" s="36">
        <f t="shared" si="20"/>
        <v>58808</v>
      </c>
      <c r="P75" s="36">
        <f t="shared" si="21"/>
        <v>58808</v>
      </c>
      <c r="Q75" s="36">
        <f t="shared" si="22"/>
        <v>-4849</v>
      </c>
    </row>
    <row r="76" spans="1:17" s="33" customFormat="1" ht="13.2" x14ac:dyDescent="0.25">
      <c r="A76" s="62" t="s">
        <v>86</v>
      </c>
      <c r="B76" s="63" t="s">
        <v>387</v>
      </c>
      <c r="C76" s="65">
        <v>1548.2</v>
      </c>
      <c r="D76" s="34">
        <f t="shared" ref="D76:D139" si="23">+C76/$C$10</f>
        <v>2.0207025390336865E-6</v>
      </c>
      <c r="E76" s="66">
        <f t="shared" ref="E76:E139" si="24">ROUND(D76*$E$10,0)</f>
        <v>283</v>
      </c>
      <c r="F76" s="35">
        <f t="shared" ref="F76:F139" si="25">+ROUND(D76*$F$10,0)</f>
        <v>10026</v>
      </c>
      <c r="G76" s="35">
        <f t="shared" ref="G76:G139" si="26">+ROUND(D76*$G$10,0)</f>
        <v>-7882</v>
      </c>
      <c r="H76" s="36">
        <f t="shared" ref="H76:H139" si="27">ROUND(D76*$H$10,0)</f>
        <v>216</v>
      </c>
      <c r="I76" s="36">
        <f t="shared" ref="I76:I139" si="28">ROUND(D76*$I$10,0)</f>
        <v>185</v>
      </c>
      <c r="J76" s="36">
        <f t="shared" ref="J76:J139" si="29">ROUND(D76*$J$10,0)</f>
        <v>1464</v>
      </c>
      <c r="K76" s="36">
        <f t="shared" ref="K76:K139" si="30">ROUND(SUM(H76:J76),0)</f>
        <v>1865</v>
      </c>
      <c r="L76" s="36"/>
      <c r="M76" s="36">
        <f t="shared" ref="M76:M139" si="31">ROUND(D76*$M$10,0)</f>
        <v>216</v>
      </c>
      <c r="N76" s="36">
        <f t="shared" ref="N76:N139" si="32">ROUND(D76*$N$10,0)</f>
        <v>11727</v>
      </c>
      <c r="O76" s="36">
        <f t="shared" ref="O76:O139" si="33">ROUND(SUM(L76:N76),0)</f>
        <v>11943</v>
      </c>
      <c r="P76" s="36">
        <f t="shared" ref="P76:P139" si="34">ROUND(SUM(M76:N76),0)</f>
        <v>11943</v>
      </c>
      <c r="Q76" s="36">
        <f t="shared" ref="Q76:Q139" si="35">ROUND(D76*$Q$10,0)</f>
        <v>-985</v>
      </c>
    </row>
    <row r="77" spans="1:17" s="33" customFormat="1" ht="13.2" x14ac:dyDescent="0.25">
      <c r="A77" s="62" t="s">
        <v>87</v>
      </c>
      <c r="B77" s="63" t="s">
        <v>388</v>
      </c>
      <c r="C77" s="65">
        <v>94.4</v>
      </c>
      <c r="D77" s="34">
        <f t="shared" si="23"/>
        <v>1.2321038605140164E-7</v>
      </c>
      <c r="E77" s="66">
        <f t="shared" si="24"/>
        <v>17</v>
      </c>
      <c r="F77" s="35">
        <f t="shared" si="25"/>
        <v>611</v>
      </c>
      <c r="G77" s="35">
        <f t="shared" si="26"/>
        <v>-481</v>
      </c>
      <c r="H77" s="36">
        <f t="shared" si="27"/>
        <v>13</v>
      </c>
      <c r="I77" s="36">
        <f t="shared" si="28"/>
        <v>11</v>
      </c>
      <c r="J77" s="36">
        <f t="shared" si="29"/>
        <v>89</v>
      </c>
      <c r="K77" s="36">
        <f t="shared" si="30"/>
        <v>113</v>
      </c>
      <c r="L77" s="36"/>
      <c r="M77" s="36">
        <f t="shared" si="31"/>
        <v>13</v>
      </c>
      <c r="N77" s="36">
        <f t="shared" si="32"/>
        <v>715</v>
      </c>
      <c r="O77" s="36">
        <f t="shared" si="33"/>
        <v>728</v>
      </c>
      <c r="P77" s="36">
        <f t="shared" si="34"/>
        <v>728</v>
      </c>
      <c r="Q77" s="36">
        <f t="shared" si="35"/>
        <v>-60</v>
      </c>
    </row>
    <row r="78" spans="1:17" s="33" customFormat="1" ht="13.2" x14ac:dyDescent="0.25">
      <c r="A78" s="62" t="s">
        <v>88</v>
      </c>
      <c r="B78" s="63" t="s">
        <v>389</v>
      </c>
      <c r="C78" s="65">
        <v>126.06</v>
      </c>
      <c r="D78" s="34">
        <f t="shared" si="23"/>
        <v>1.6453285239025095E-7</v>
      </c>
      <c r="E78" s="66">
        <f t="shared" si="24"/>
        <v>23</v>
      </c>
      <c r="F78" s="35">
        <f t="shared" si="25"/>
        <v>816</v>
      </c>
      <c r="G78" s="35">
        <f t="shared" si="26"/>
        <v>-642</v>
      </c>
      <c r="H78" s="36">
        <f t="shared" si="27"/>
        <v>18</v>
      </c>
      <c r="I78" s="36">
        <f t="shared" si="28"/>
        <v>15</v>
      </c>
      <c r="J78" s="36">
        <f t="shared" si="29"/>
        <v>119</v>
      </c>
      <c r="K78" s="36">
        <f t="shared" si="30"/>
        <v>152</v>
      </c>
      <c r="L78" s="36"/>
      <c r="M78" s="36">
        <f t="shared" si="31"/>
        <v>18</v>
      </c>
      <c r="N78" s="36">
        <f t="shared" si="32"/>
        <v>955</v>
      </c>
      <c r="O78" s="36">
        <f t="shared" si="33"/>
        <v>973</v>
      </c>
      <c r="P78" s="36">
        <f t="shared" si="34"/>
        <v>973</v>
      </c>
      <c r="Q78" s="36">
        <f t="shared" si="35"/>
        <v>-80</v>
      </c>
    </row>
    <row r="79" spans="1:17" s="33" customFormat="1" ht="13.2" x14ac:dyDescent="0.25">
      <c r="A79" s="62" t="s">
        <v>89</v>
      </c>
      <c r="B79" s="63" t="s">
        <v>390</v>
      </c>
      <c r="C79" s="65">
        <v>169.92</v>
      </c>
      <c r="D79" s="34">
        <f t="shared" si="23"/>
        <v>2.217786948925229E-7</v>
      </c>
      <c r="E79" s="66">
        <f t="shared" si="24"/>
        <v>31</v>
      </c>
      <c r="F79" s="35">
        <f t="shared" si="25"/>
        <v>1100</v>
      </c>
      <c r="G79" s="35">
        <f t="shared" si="26"/>
        <v>-865</v>
      </c>
      <c r="H79" s="36">
        <f t="shared" si="27"/>
        <v>24</v>
      </c>
      <c r="I79" s="36">
        <f t="shared" si="28"/>
        <v>20</v>
      </c>
      <c r="J79" s="36">
        <f t="shared" si="29"/>
        <v>161</v>
      </c>
      <c r="K79" s="36">
        <f t="shared" si="30"/>
        <v>205</v>
      </c>
      <c r="L79" s="36"/>
      <c r="M79" s="36">
        <f t="shared" si="31"/>
        <v>24</v>
      </c>
      <c r="N79" s="36">
        <f t="shared" si="32"/>
        <v>1287</v>
      </c>
      <c r="O79" s="36">
        <f t="shared" si="33"/>
        <v>1311</v>
      </c>
      <c r="P79" s="36">
        <f t="shared" si="34"/>
        <v>1311</v>
      </c>
      <c r="Q79" s="36">
        <f t="shared" si="35"/>
        <v>-108</v>
      </c>
    </row>
    <row r="80" spans="1:17" s="33" customFormat="1" ht="13.2" x14ac:dyDescent="0.25">
      <c r="A80" s="62" t="s">
        <v>90</v>
      </c>
      <c r="B80" s="63" t="s">
        <v>391</v>
      </c>
      <c r="C80" s="65">
        <v>396.48</v>
      </c>
      <c r="D80" s="34">
        <f t="shared" si="23"/>
        <v>5.1748362141588683E-7</v>
      </c>
      <c r="E80" s="66">
        <f t="shared" si="24"/>
        <v>73</v>
      </c>
      <c r="F80" s="35">
        <f t="shared" si="25"/>
        <v>2568</v>
      </c>
      <c r="G80" s="35">
        <f t="shared" si="26"/>
        <v>-2019</v>
      </c>
      <c r="H80" s="36">
        <f t="shared" si="27"/>
        <v>55</v>
      </c>
      <c r="I80" s="36">
        <f t="shared" si="28"/>
        <v>47</v>
      </c>
      <c r="J80" s="36">
        <f t="shared" si="29"/>
        <v>375</v>
      </c>
      <c r="K80" s="36">
        <f t="shared" si="30"/>
        <v>477</v>
      </c>
      <c r="L80" s="36"/>
      <c r="M80" s="36">
        <f t="shared" si="31"/>
        <v>55</v>
      </c>
      <c r="N80" s="36">
        <f t="shared" si="32"/>
        <v>3003</v>
      </c>
      <c r="O80" s="36">
        <f t="shared" si="33"/>
        <v>3058</v>
      </c>
      <c r="P80" s="36">
        <f t="shared" si="34"/>
        <v>3058</v>
      </c>
      <c r="Q80" s="36">
        <f t="shared" si="35"/>
        <v>-252</v>
      </c>
    </row>
    <row r="81" spans="1:17" s="33" customFormat="1" ht="13.2" x14ac:dyDescent="0.25">
      <c r="A81" s="62" t="s">
        <v>91</v>
      </c>
      <c r="B81" s="63" t="s">
        <v>392</v>
      </c>
      <c r="C81" s="65">
        <v>403.56</v>
      </c>
      <c r="D81" s="34">
        <f t="shared" si="23"/>
        <v>5.2672440036974192E-7</v>
      </c>
      <c r="E81" s="66">
        <f t="shared" si="24"/>
        <v>74</v>
      </c>
      <c r="F81" s="35">
        <f t="shared" si="25"/>
        <v>2614</v>
      </c>
      <c r="G81" s="35">
        <f t="shared" si="26"/>
        <v>-2055</v>
      </c>
      <c r="H81" s="36">
        <f t="shared" si="27"/>
        <v>56</v>
      </c>
      <c r="I81" s="36">
        <f t="shared" si="28"/>
        <v>48</v>
      </c>
      <c r="J81" s="36">
        <f t="shared" si="29"/>
        <v>381</v>
      </c>
      <c r="K81" s="36">
        <f t="shared" si="30"/>
        <v>485</v>
      </c>
      <c r="L81" s="36"/>
      <c r="M81" s="36">
        <f t="shared" si="31"/>
        <v>56</v>
      </c>
      <c r="N81" s="36">
        <f t="shared" si="32"/>
        <v>3057</v>
      </c>
      <c r="O81" s="36">
        <f t="shared" si="33"/>
        <v>3113</v>
      </c>
      <c r="P81" s="36">
        <f t="shared" si="34"/>
        <v>3113</v>
      </c>
      <c r="Q81" s="36">
        <f t="shared" si="35"/>
        <v>-257</v>
      </c>
    </row>
    <row r="82" spans="1:17" s="33" customFormat="1" ht="13.2" x14ac:dyDescent="0.25">
      <c r="A82" s="62" t="s">
        <v>92</v>
      </c>
      <c r="B82" s="63" t="s">
        <v>393</v>
      </c>
      <c r="C82" s="65">
        <v>6562.63</v>
      </c>
      <c r="D82" s="34">
        <f t="shared" si="23"/>
        <v>8.5655103369969271E-6</v>
      </c>
      <c r="E82" s="66">
        <f t="shared" si="24"/>
        <v>1201</v>
      </c>
      <c r="F82" s="35">
        <f t="shared" si="25"/>
        <v>42501</v>
      </c>
      <c r="G82" s="35">
        <f t="shared" si="26"/>
        <v>-33411</v>
      </c>
      <c r="H82" s="36">
        <f t="shared" si="27"/>
        <v>914</v>
      </c>
      <c r="I82" s="36">
        <f t="shared" si="28"/>
        <v>785</v>
      </c>
      <c r="J82" s="36">
        <f t="shared" si="29"/>
        <v>6204</v>
      </c>
      <c r="K82" s="36">
        <f t="shared" si="30"/>
        <v>7903</v>
      </c>
      <c r="L82" s="36"/>
      <c r="M82" s="36">
        <f t="shared" si="31"/>
        <v>917</v>
      </c>
      <c r="N82" s="36">
        <f t="shared" si="32"/>
        <v>49711</v>
      </c>
      <c r="O82" s="36">
        <f t="shared" si="33"/>
        <v>50628</v>
      </c>
      <c r="P82" s="36">
        <f t="shared" si="34"/>
        <v>50628</v>
      </c>
      <c r="Q82" s="36">
        <f t="shared" si="35"/>
        <v>-4175</v>
      </c>
    </row>
    <row r="83" spans="1:17" s="33" customFormat="1" ht="13.2" x14ac:dyDescent="0.25">
      <c r="A83" s="62" t="s">
        <v>93</v>
      </c>
      <c r="B83" s="63" t="s">
        <v>394</v>
      </c>
      <c r="C83" s="65">
        <v>984.6</v>
      </c>
      <c r="D83" s="34">
        <f t="shared" si="23"/>
        <v>1.2850947680742588E-6</v>
      </c>
      <c r="E83" s="66">
        <f t="shared" si="24"/>
        <v>180</v>
      </c>
      <c r="F83" s="35">
        <f t="shared" si="25"/>
        <v>6376</v>
      </c>
      <c r="G83" s="35">
        <f t="shared" si="26"/>
        <v>-5013</v>
      </c>
      <c r="H83" s="36">
        <f t="shared" si="27"/>
        <v>137</v>
      </c>
      <c r="I83" s="36">
        <f t="shared" si="28"/>
        <v>118</v>
      </c>
      <c r="J83" s="36">
        <f t="shared" si="29"/>
        <v>931</v>
      </c>
      <c r="K83" s="36">
        <f t="shared" si="30"/>
        <v>1186</v>
      </c>
      <c r="L83" s="36"/>
      <c r="M83" s="36">
        <f t="shared" si="31"/>
        <v>138</v>
      </c>
      <c r="N83" s="36">
        <f t="shared" si="32"/>
        <v>7458</v>
      </c>
      <c r="O83" s="36">
        <f t="shared" si="33"/>
        <v>7596</v>
      </c>
      <c r="P83" s="36">
        <f t="shared" si="34"/>
        <v>7596</v>
      </c>
      <c r="Q83" s="36">
        <f t="shared" si="35"/>
        <v>-626</v>
      </c>
    </row>
    <row r="84" spans="1:17" s="33" customFormat="1" ht="13.2" x14ac:dyDescent="0.25">
      <c r="A84" s="62" t="s">
        <v>94</v>
      </c>
      <c r="B84" s="63" t="s">
        <v>395</v>
      </c>
      <c r="C84" s="65">
        <v>132663.79</v>
      </c>
      <c r="D84" s="34">
        <f t="shared" si="23"/>
        <v>1.7315208454387791E-4</v>
      </c>
      <c r="E84" s="66">
        <f t="shared" si="24"/>
        <v>24274</v>
      </c>
      <c r="F84" s="35">
        <f t="shared" si="25"/>
        <v>859150</v>
      </c>
      <c r="G84" s="35">
        <f t="shared" si="26"/>
        <v>-675405</v>
      </c>
      <c r="H84" s="36">
        <f t="shared" si="27"/>
        <v>18469</v>
      </c>
      <c r="I84" s="36">
        <f t="shared" si="28"/>
        <v>15878</v>
      </c>
      <c r="J84" s="36">
        <f t="shared" si="29"/>
        <v>125410</v>
      </c>
      <c r="K84" s="36">
        <f t="shared" si="30"/>
        <v>159757</v>
      </c>
      <c r="L84" s="36"/>
      <c r="M84" s="36">
        <f t="shared" si="31"/>
        <v>18544</v>
      </c>
      <c r="N84" s="36">
        <f t="shared" si="32"/>
        <v>1004911</v>
      </c>
      <c r="O84" s="36">
        <f t="shared" si="33"/>
        <v>1023455</v>
      </c>
      <c r="P84" s="36">
        <f t="shared" si="34"/>
        <v>1023455</v>
      </c>
      <c r="Q84" s="36">
        <f t="shared" si="35"/>
        <v>-84397</v>
      </c>
    </row>
    <row r="85" spans="1:17" s="33" customFormat="1" ht="13.2" x14ac:dyDescent="0.25">
      <c r="A85" s="62" t="s">
        <v>95</v>
      </c>
      <c r="B85" s="63" t="s">
        <v>396</v>
      </c>
      <c r="C85" s="65">
        <v>22590.58</v>
      </c>
      <c r="D85" s="34">
        <f t="shared" si="23"/>
        <v>2.9485106810646956E-5</v>
      </c>
      <c r="E85" s="66">
        <f t="shared" si="24"/>
        <v>4134</v>
      </c>
      <c r="F85" s="35">
        <f t="shared" si="25"/>
        <v>146300</v>
      </c>
      <c r="G85" s="35">
        <f t="shared" si="26"/>
        <v>-115011</v>
      </c>
      <c r="H85" s="36">
        <f t="shared" si="27"/>
        <v>3145</v>
      </c>
      <c r="I85" s="36">
        <f t="shared" si="28"/>
        <v>2704</v>
      </c>
      <c r="J85" s="36">
        <f t="shared" si="29"/>
        <v>21355</v>
      </c>
      <c r="K85" s="36">
        <f t="shared" si="30"/>
        <v>27204</v>
      </c>
      <c r="L85" s="36"/>
      <c r="M85" s="36">
        <f t="shared" si="31"/>
        <v>3158</v>
      </c>
      <c r="N85" s="36">
        <f t="shared" si="32"/>
        <v>171121</v>
      </c>
      <c r="O85" s="36">
        <f t="shared" si="33"/>
        <v>174279</v>
      </c>
      <c r="P85" s="36">
        <f t="shared" si="34"/>
        <v>174279</v>
      </c>
      <c r="Q85" s="36">
        <f t="shared" si="35"/>
        <v>-14372</v>
      </c>
    </row>
    <row r="86" spans="1:17" s="33" customFormat="1" ht="13.2" x14ac:dyDescent="0.25">
      <c r="A86" s="62" t="s">
        <v>96</v>
      </c>
      <c r="B86" s="63" t="s">
        <v>397</v>
      </c>
      <c r="C86" s="65">
        <v>1906265.6</v>
      </c>
      <c r="D86" s="34">
        <f t="shared" si="23"/>
        <v>2.4880478865731649E-3</v>
      </c>
      <c r="E86" s="66">
        <f t="shared" si="24"/>
        <v>348802</v>
      </c>
      <c r="F86" s="35">
        <f t="shared" si="25"/>
        <v>12345257</v>
      </c>
      <c r="G86" s="35">
        <f t="shared" si="26"/>
        <v>-9704989</v>
      </c>
      <c r="H86" s="36">
        <f>ROUND(D86*$H$10,0)+1</f>
        <v>265391</v>
      </c>
      <c r="I86" s="36">
        <f>ROUND(D86*$I$10,0)+1</f>
        <v>228147</v>
      </c>
      <c r="J86" s="36">
        <f t="shared" si="29"/>
        <v>1802037</v>
      </c>
      <c r="K86" s="36">
        <f t="shared" si="30"/>
        <v>2295575</v>
      </c>
      <c r="L86" s="36"/>
      <c r="M86" s="36">
        <f t="shared" si="31"/>
        <v>266467</v>
      </c>
      <c r="N86" s="36">
        <f t="shared" si="32"/>
        <v>14439714</v>
      </c>
      <c r="O86" s="36">
        <f t="shared" si="33"/>
        <v>14706181</v>
      </c>
      <c r="P86" s="36">
        <f t="shared" si="34"/>
        <v>14706181</v>
      </c>
      <c r="Q86" s="36">
        <f t="shared" si="35"/>
        <v>-1212718</v>
      </c>
    </row>
    <row r="87" spans="1:17" s="33" customFormat="1" ht="13.2" x14ac:dyDescent="0.25">
      <c r="A87" s="62" t="s">
        <v>97</v>
      </c>
      <c r="B87" s="63" t="s">
        <v>398</v>
      </c>
      <c r="C87" s="65">
        <v>262412.17</v>
      </c>
      <c r="D87" s="34">
        <f t="shared" si="23"/>
        <v>3.4249899121065706E-4</v>
      </c>
      <c r="E87" s="66">
        <f t="shared" si="24"/>
        <v>48015</v>
      </c>
      <c r="F87" s="35">
        <f t="shared" si="25"/>
        <v>1699420</v>
      </c>
      <c r="G87" s="35">
        <f t="shared" si="26"/>
        <v>-1335967</v>
      </c>
      <c r="H87" s="36">
        <f t="shared" si="27"/>
        <v>36533</v>
      </c>
      <c r="I87" s="36">
        <f t="shared" si="28"/>
        <v>31406</v>
      </c>
      <c r="J87" s="36">
        <f t="shared" si="29"/>
        <v>248064</v>
      </c>
      <c r="K87" s="36">
        <f t="shared" si="30"/>
        <v>316003</v>
      </c>
      <c r="L87" s="36"/>
      <c r="M87" s="36">
        <f t="shared" si="31"/>
        <v>36681</v>
      </c>
      <c r="N87" s="36">
        <f t="shared" si="32"/>
        <v>1987738</v>
      </c>
      <c r="O87" s="36">
        <f t="shared" si="33"/>
        <v>2024419</v>
      </c>
      <c r="P87" s="36">
        <f t="shared" si="34"/>
        <v>2024419</v>
      </c>
      <c r="Q87" s="36">
        <f t="shared" si="35"/>
        <v>-166940</v>
      </c>
    </row>
    <row r="88" spans="1:17" s="33" customFormat="1" ht="13.2" x14ac:dyDescent="0.25">
      <c r="A88" s="62" t="s">
        <v>98</v>
      </c>
      <c r="B88" s="63" t="s">
        <v>399</v>
      </c>
      <c r="C88" s="65">
        <v>275239.34999999998</v>
      </c>
      <c r="D88" s="34">
        <f t="shared" si="23"/>
        <v>3.5924095942835641E-4</v>
      </c>
      <c r="E88" s="66">
        <f t="shared" si="24"/>
        <v>50362</v>
      </c>
      <c r="F88" s="35">
        <f t="shared" si="25"/>
        <v>1782491</v>
      </c>
      <c r="G88" s="35">
        <f t="shared" si="26"/>
        <v>-1401271</v>
      </c>
      <c r="H88" s="36">
        <f t="shared" si="27"/>
        <v>38319</v>
      </c>
      <c r="I88" s="36">
        <f t="shared" si="28"/>
        <v>32941</v>
      </c>
      <c r="J88" s="36">
        <f t="shared" si="29"/>
        <v>260190</v>
      </c>
      <c r="K88" s="36">
        <f t="shared" si="30"/>
        <v>331450</v>
      </c>
      <c r="L88" s="36"/>
      <c r="M88" s="36">
        <f t="shared" si="31"/>
        <v>38474</v>
      </c>
      <c r="N88" s="36">
        <f t="shared" si="32"/>
        <v>2084902</v>
      </c>
      <c r="O88" s="36">
        <f t="shared" si="33"/>
        <v>2123376</v>
      </c>
      <c r="P88" s="36">
        <f t="shared" si="34"/>
        <v>2123376</v>
      </c>
      <c r="Q88" s="36">
        <f t="shared" si="35"/>
        <v>-175100</v>
      </c>
    </row>
    <row r="89" spans="1:17" s="33" customFormat="1" ht="13.2" x14ac:dyDescent="0.25">
      <c r="A89" s="62" t="s">
        <v>99</v>
      </c>
      <c r="B89" s="63" t="s">
        <v>400</v>
      </c>
      <c r="C89" s="65">
        <v>85766.6</v>
      </c>
      <c r="D89" s="34">
        <f t="shared" si="23"/>
        <v>1.1194211754572186E-4</v>
      </c>
      <c r="E89" s="66">
        <f t="shared" si="24"/>
        <v>15693</v>
      </c>
      <c r="F89" s="35">
        <f t="shared" si="25"/>
        <v>555437</v>
      </c>
      <c r="G89" s="35">
        <f t="shared" si="26"/>
        <v>-436646</v>
      </c>
      <c r="H89" s="36">
        <f t="shared" si="27"/>
        <v>11940</v>
      </c>
      <c r="I89" s="36">
        <f t="shared" si="28"/>
        <v>10265</v>
      </c>
      <c r="J89" s="36">
        <f t="shared" si="29"/>
        <v>81077</v>
      </c>
      <c r="K89" s="36">
        <f t="shared" si="30"/>
        <v>103282</v>
      </c>
      <c r="L89" s="36"/>
      <c r="M89" s="36">
        <f t="shared" si="31"/>
        <v>11989</v>
      </c>
      <c r="N89" s="36">
        <f t="shared" si="32"/>
        <v>649671</v>
      </c>
      <c r="O89" s="36">
        <f t="shared" si="33"/>
        <v>661660</v>
      </c>
      <c r="P89" s="36">
        <f t="shared" si="34"/>
        <v>661660</v>
      </c>
      <c r="Q89" s="36">
        <f t="shared" si="35"/>
        <v>-54563</v>
      </c>
    </row>
    <row r="90" spans="1:17" s="33" customFormat="1" ht="13.2" x14ac:dyDescent="0.25">
      <c r="A90" s="62" t="s">
        <v>100</v>
      </c>
      <c r="B90" s="63" t="s">
        <v>401</v>
      </c>
      <c r="C90" s="65">
        <v>14888.36</v>
      </c>
      <c r="D90" s="34">
        <f t="shared" si="23"/>
        <v>1.9432209568561926E-5</v>
      </c>
      <c r="E90" s="66">
        <f t="shared" si="24"/>
        <v>2724</v>
      </c>
      <c r="F90" s="35">
        <f t="shared" si="25"/>
        <v>96419</v>
      </c>
      <c r="G90" s="35">
        <f t="shared" si="26"/>
        <v>-75798</v>
      </c>
      <c r="H90" s="36">
        <f t="shared" si="27"/>
        <v>2073</v>
      </c>
      <c r="I90" s="36">
        <f t="shared" si="28"/>
        <v>1782</v>
      </c>
      <c r="J90" s="36">
        <f t="shared" si="29"/>
        <v>14074</v>
      </c>
      <c r="K90" s="36">
        <f t="shared" si="30"/>
        <v>17929</v>
      </c>
      <c r="L90" s="36"/>
      <c r="M90" s="36">
        <f t="shared" si="31"/>
        <v>2081</v>
      </c>
      <c r="N90" s="36">
        <f t="shared" si="32"/>
        <v>112777</v>
      </c>
      <c r="O90" s="36">
        <f t="shared" si="33"/>
        <v>114858</v>
      </c>
      <c r="P90" s="36">
        <f t="shared" si="34"/>
        <v>114858</v>
      </c>
      <c r="Q90" s="36">
        <f t="shared" si="35"/>
        <v>-9472</v>
      </c>
    </row>
    <row r="91" spans="1:17" s="33" customFormat="1" ht="13.2" x14ac:dyDescent="0.25">
      <c r="A91" s="62" t="s">
        <v>101</v>
      </c>
      <c r="B91" s="63" t="s">
        <v>402</v>
      </c>
      <c r="C91" s="65">
        <v>563877.15</v>
      </c>
      <c r="D91" s="34">
        <f t="shared" si="23"/>
        <v>7.3596950568923837E-4</v>
      </c>
      <c r="E91" s="66">
        <f t="shared" si="24"/>
        <v>103176</v>
      </c>
      <c r="F91" s="35">
        <f t="shared" si="25"/>
        <v>3651752</v>
      </c>
      <c r="G91" s="35">
        <f t="shared" si="26"/>
        <v>-2870755</v>
      </c>
      <c r="H91" s="36">
        <f t="shared" si="27"/>
        <v>78503</v>
      </c>
      <c r="I91" s="36">
        <f t="shared" si="28"/>
        <v>67486</v>
      </c>
      <c r="J91" s="36">
        <f t="shared" si="29"/>
        <v>533046</v>
      </c>
      <c r="K91" s="36">
        <f t="shared" si="30"/>
        <v>679035</v>
      </c>
      <c r="L91" s="36"/>
      <c r="M91" s="36">
        <f t="shared" si="31"/>
        <v>78821</v>
      </c>
      <c r="N91" s="36">
        <f t="shared" si="32"/>
        <v>4271296</v>
      </c>
      <c r="O91" s="36">
        <f t="shared" si="33"/>
        <v>4350117</v>
      </c>
      <c r="P91" s="36">
        <f t="shared" si="34"/>
        <v>4350117</v>
      </c>
      <c r="Q91" s="36">
        <f t="shared" si="35"/>
        <v>-358724</v>
      </c>
    </row>
    <row r="92" spans="1:17" s="33" customFormat="1" ht="13.2" x14ac:dyDescent="0.25">
      <c r="A92" s="62" t="s">
        <v>102</v>
      </c>
      <c r="B92" s="63" t="s">
        <v>403</v>
      </c>
      <c r="C92" s="65">
        <v>65106.98</v>
      </c>
      <c r="D92" s="34">
        <f t="shared" si="23"/>
        <v>8.4977289623314463E-5</v>
      </c>
      <c r="E92" s="66">
        <f t="shared" si="24"/>
        <v>11913</v>
      </c>
      <c r="F92" s="35">
        <f t="shared" si="25"/>
        <v>421642</v>
      </c>
      <c r="G92" s="35">
        <f t="shared" si="26"/>
        <v>-331466</v>
      </c>
      <c r="H92" s="36">
        <f t="shared" si="27"/>
        <v>9064</v>
      </c>
      <c r="I92" s="36">
        <f t="shared" si="28"/>
        <v>7792</v>
      </c>
      <c r="J92" s="36">
        <f t="shared" si="29"/>
        <v>61547</v>
      </c>
      <c r="K92" s="36">
        <f t="shared" si="30"/>
        <v>78403</v>
      </c>
      <c r="L92" s="36"/>
      <c r="M92" s="36">
        <f t="shared" si="31"/>
        <v>9101</v>
      </c>
      <c r="N92" s="36">
        <f t="shared" si="32"/>
        <v>493177</v>
      </c>
      <c r="O92" s="36">
        <f t="shared" si="33"/>
        <v>502278</v>
      </c>
      <c r="P92" s="36">
        <f t="shared" si="34"/>
        <v>502278</v>
      </c>
      <c r="Q92" s="36">
        <f t="shared" si="35"/>
        <v>-41419</v>
      </c>
    </row>
    <row r="93" spans="1:17" s="33" customFormat="1" ht="13.2" x14ac:dyDescent="0.25">
      <c r="A93" s="62" t="s">
        <v>103</v>
      </c>
      <c r="B93" s="63" t="s">
        <v>404</v>
      </c>
      <c r="C93" s="65">
        <v>243.08</v>
      </c>
      <c r="D93" s="34">
        <f t="shared" si="23"/>
        <v>3.1726674408235921E-7</v>
      </c>
      <c r="E93" s="66">
        <f t="shared" si="24"/>
        <v>44</v>
      </c>
      <c r="F93" s="35">
        <f t="shared" si="25"/>
        <v>1574</v>
      </c>
      <c r="G93" s="35">
        <f t="shared" si="26"/>
        <v>-1238</v>
      </c>
      <c r="H93" s="36">
        <f t="shared" si="27"/>
        <v>34</v>
      </c>
      <c r="I93" s="36">
        <f t="shared" si="28"/>
        <v>29</v>
      </c>
      <c r="J93" s="36">
        <f t="shared" si="29"/>
        <v>230</v>
      </c>
      <c r="K93" s="36">
        <f t="shared" si="30"/>
        <v>293</v>
      </c>
      <c r="L93" s="36"/>
      <c r="M93" s="36">
        <f t="shared" si="31"/>
        <v>34</v>
      </c>
      <c r="N93" s="36">
        <f t="shared" si="32"/>
        <v>1841</v>
      </c>
      <c r="O93" s="36">
        <f t="shared" si="33"/>
        <v>1875</v>
      </c>
      <c r="P93" s="36">
        <f t="shared" si="34"/>
        <v>1875</v>
      </c>
      <c r="Q93" s="36">
        <f t="shared" si="35"/>
        <v>-155</v>
      </c>
    </row>
    <row r="94" spans="1:17" s="33" customFormat="1" ht="13.2" x14ac:dyDescent="0.25">
      <c r="A94" s="62" t="s">
        <v>104</v>
      </c>
      <c r="B94" s="63" t="s">
        <v>405</v>
      </c>
      <c r="C94" s="65">
        <v>25576</v>
      </c>
      <c r="D94" s="34">
        <f t="shared" si="23"/>
        <v>3.3381661373417882E-5</v>
      </c>
      <c r="E94" s="66">
        <f t="shared" si="24"/>
        <v>4680</v>
      </c>
      <c r="F94" s="35">
        <f t="shared" si="25"/>
        <v>165634</v>
      </c>
      <c r="G94" s="35">
        <f t="shared" si="26"/>
        <v>-130210</v>
      </c>
      <c r="H94" s="36">
        <f t="shared" si="27"/>
        <v>3561</v>
      </c>
      <c r="I94" s="36">
        <f t="shared" si="28"/>
        <v>3061</v>
      </c>
      <c r="J94" s="36">
        <f t="shared" si="29"/>
        <v>24178</v>
      </c>
      <c r="K94" s="36">
        <f t="shared" si="30"/>
        <v>30800</v>
      </c>
      <c r="L94" s="36"/>
      <c r="M94" s="36">
        <f t="shared" si="31"/>
        <v>3575</v>
      </c>
      <c r="N94" s="36">
        <f t="shared" si="32"/>
        <v>193735</v>
      </c>
      <c r="O94" s="36">
        <f t="shared" si="33"/>
        <v>197310</v>
      </c>
      <c r="P94" s="36">
        <f t="shared" si="34"/>
        <v>197310</v>
      </c>
      <c r="Q94" s="36">
        <f t="shared" si="35"/>
        <v>-16271</v>
      </c>
    </row>
    <row r="95" spans="1:17" s="33" customFormat="1" ht="13.2" x14ac:dyDescent="0.25">
      <c r="A95" s="62" t="s">
        <v>105</v>
      </c>
      <c r="B95" s="63" t="s">
        <v>406</v>
      </c>
      <c r="C95" s="65">
        <v>350071.57</v>
      </c>
      <c r="D95" s="34">
        <f t="shared" si="23"/>
        <v>4.5691158141229098E-4</v>
      </c>
      <c r="E95" s="66">
        <f t="shared" si="24"/>
        <v>64055</v>
      </c>
      <c r="F95" s="35">
        <f t="shared" si="25"/>
        <v>2267115</v>
      </c>
      <c r="G95" s="35">
        <f t="shared" si="26"/>
        <v>-1782249</v>
      </c>
      <c r="H95" s="36">
        <f t="shared" si="27"/>
        <v>48737</v>
      </c>
      <c r="I95" s="36">
        <f t="shared" si="28"/>
        <v>41897</v>
      </c>
      <c r="J95" s="36">
        <f t="shared" si="29"/>
        <v>330931</v>
      </c>
      <c r="K95" s="36">
        <f t="shared" si="30"/>
        <v>421565</v>
      </c>
      <c r="L95" s="36"/>
      <c r="M95" s="36">
        <f t="shared" si="31"/>
        <v>48935</v>
      </c>
      <c r="N95" s="36">
        <f t="shared" si="32"/>
        <v>2651747</v>
      </c>
      <c r="O95" s="36">
        <f t="shared" si="33"/>
        <v>2700682</v>
      </c>
      <c r="P95" s="36">
        <f t="shared" si="34"/>
        <v>2700682</v>
      </c>
      <c r="Q95" s="36">
        <f t="shared" si="35"/>
        <v>-222707</v>
      </c>
    </row>
    <row r="96" spans="1:17" s="33" customFormat="1" ht="13.2" x14ac:dyDescent="0.25">
      <c r="A96" s="62" t="s">
        <v>106</v>
      </c>
      <c r="B96" s="63" t="s">
        <v>407</v>
      </c>
      <c r="C96" s="65">
        <v>1192.7</v>
      </c>
      <c r="D96" s="34">
        <f t="shared" si="23"/>
        <v>1.5567057991896899E-6</v>
      </c>
      <c r="E96" s="66">
        <f t="shared" si="24"/>
        <v>218</v>
      </c>
      <c r="F96" s="35">
        <f t="shared" si="25"/>
        <v>7724</v>
      </c>
      <c r="G96" s="35">
        <f t="shared" si="26"/>
        <v>-6072</v>
      </c>
      <c r="H96" s="36">
        <f t="shared" si="27"/>
        <v>166</v>
      </c>
      <c r="I96" s="36">
        <f t="shared" si="28"/>
        <v>143</v>
      </c>
      <c r="J96" s="36">
        <f t="shared" si="29"/>
        <v>1127</v>
      </c>
      <c r="K96" s="36">
        <f t="shared" si="30"/>
        <v>1436</v>
      </c>
      <c r="L96" s="36"/>
      <c r="M96" s="36">
        <f t="shared" si="31"/>
        <v>167</v>
      </c>
      <c r="N96" s="36">
        <f t="shared" si="32"/>
        <v>9035</v>
      </c>
      <c r="O96" s="36">
        <f t="shared" si="33"/>
        <v>9202</v>
      </c>
      <c r="P96" s="36">
        <f t="shared" si="34"/>
        <v>9202</v>
      </c>
      <c r="Q96" s="36">
        <f t="shared" si="35"/>
        <v>-759</v>
      </c>
    </row>
    <row r="97" spans="1:17" s="33" customFormat="1" ht="13.2" x14ac:dyDescent="0.25">
      <c r="A97" s="62" t="s">
        <v>107</v>
      </c>
      <c r="B97" s="63" t="s">
        <v>408</v>
      </c>
      <c r="C97" s="65">
        <v>5425.5</v>
      </c>
      <c r="D97" s="34">
        <f t="shared" si="23"/>
        <v>7.0813342110368595E-6</v>
      </c>
      <c r="E97" s="66">
        <f t="shared" si="24"/>
        <v>993</v>
      </c>
      <c r="F97" s="35">
        <f t="shared" si="25"/>
        <v>35136</v>
      </c>
      <c r="G97" s="35">
        <f t="shared" si="26"/>
        <v>-27622</v>
      </c>
      <c r="H97" s="36">
        <f t="shared" si="27"/>
        <v>755</v>
      </c>
      <c r="I97" s="36">
        <f t="shared" si="28"/>
        <v>649</v>
      </c>
      <c r="J97" s="36">
        <f t="shared" si="29"/>
        <v>5129</v>
      </c>
      <c r="K97" s="36">
        <f t="shared" si="30"/>
        <v>6533</v>
      </c>
      <c r="L97" s="36"/>
      <c r="M97" s="36">
        <f t="shared" si="31"/>
        <v>758</v>
      </c>
      <c r="N97" s="36">
        <f t="shared" si="32"/>
        <v>41097</v>
      </c>
      <c r="O97" s="36">
        <f t="shared" si="33"/>
        <v>41855</v>
      </c>
      <c r="P97" s="36">
        <f t="shared" si="34"/>
        <v>41855</v>
      </c>
      <c r="Q97" s="36">
        <f t="shared" si="35"/>
        <v>-3452</v>
      </c>
    </row>
    <row r="98" spans="1:17" s="33" customFormat="1" ht="13.2" x14ac:dyDescent="0.25">
      <c r="A98" s="62" t="s">
        <v>108</v>
      </c>
      <c r="B98" s="63" t="s">
        <v>409</v>
      </c>
      <c r="C98" s="65">
        <v>64516.27</v>
      </c>
      <c r="D98" s="34">
        <f t="shared" si="23"/>
        <v>8.420629802220827E-5</v>
      </c>
      <c r="E98" s="66">
        <f t="shared" si="24"/>
        <v>11805</v>
      </c>
      <c r="F98" s="35">
        <f t="shared" si="25"/>
        <v>417817</v>
      </c>
      <c r="G98" s="35">
        <f t="shared" si="26"/>
        <v>-328459</v>
      </c>
      <c r="H98" s="36">
        <f t="shared" si="27"/>
        <v>8982</v>
      </c>
      <c r="I98" s="36">
        <f t="shared" si="28"/>
        <v>7721</v>
      </c>
      <c r="J98" s="36">
        <f t="shared" si="29"/>
        <v>60989</v>
      </c>
      <c r="K98" s="36">
        <f t="shared" si="30"/>
        <v>77692</v>
      </c>
      <c r="L98" s="36"/>
      <c r="M98" s="36">
        <f t="shared" si="31"/>
        <v>9018</v>
      </c>
      <c r="N98" s="36">
        <f t="shared" si="32"/>
        <v>488702</v>
      </c>
      <c r="O98" s="36">
        <f t="shared" si="33"/>
        <v>497720</v>
      </c>
      <c r="P98" s="36">
        <f t="shared" si="34"/>
        <v>497720</v>
      </c>
      <c r="Q98" s="36">
        <f t="shared" si="35"/>
        <v>-41044</v>
      </c>
    </row>
    <row r="99" spans="1:17" s="33" customFormat="1" ht="13.2" x14ac:dyDescent="0.25">
      <c r="A99" s="62" t="s">
        <v>109</v>
      </c>
      <c r="B99" s="63" t="s">
        <v>410</v>
      </c>
      <c r="C99" s="65">
        <v>36.82</v>
      </c>
      <c r="D99" s="34">
        <f t="shared" si="23"/>
        <v>4.805727133911661E-8</v>
      </c>
      <c r="E99" s="66">
        <f t="shared" si="24"/>
        <v>7</v>
      </c>
      <c r="F99" s="35">
        <f t="shared" si="25"/>
        <v>238</v>
      </c>
      <c r="G99" s="35">
        <f t="shared" si="26"/>
        <v>-187</v>
      </c>
      <c r="H99" s="36">
        <f t="shared" si="27"/>
        <v>5</v>
      </c>
      <c r="I99" s="36">
        <f t="shared" si="28"/>
        <v>4</v>
      </c>
      <c r="J99" s="36">
        <f t="shared" si="29"/>
        <v>35</v>
      </c>
      <c r="K99" s="36">
        <f t="shared" si="30"/>
        <v>44</v>
      </c>
      <c r="L99" s="36"/>
      <c r="M99" s="36">
        <f t="shared" si="31"/>
        <v>5</v>
      </c>
      <c r="N99" s="36">
        <f t="shared" si="32"/>
        <v>279</v>
      </c>
      <c r="O99" s="36">
        <f t="shared" si="33"/>
        <v>284</v>
      </c>
      <c r="P99" s="36">
        <f t="shared" si="34"/>
        <v>284</v>
      </c>
      <c r="Q99" s="36">
        <f t="shared" si="35"/>
        <v>-23</v>
      </c>
    </row>
    <row r="100" spans="1:17" s="33" customFormat="1" ht="13.2" x14ac:dyDescent="0.25">
      <c r="A100" s="62" t="s">
        <v>110</v>
      </c>
      <c r="B100" s="63" t="s">
        <v>411</v>
      </c>
      <c r="C100" s="65">
        <v>17185.810000000001</v>
      </c>
      <c r="D100" s="34">
        <f t="shared" si="23"/>
        <v>2.243082928714024E-5</v>
      </c>
      <c r="E100" s="66">
        <f t="shared" si="24"/>
        <v>3145</v>
      </c>
      <c r="F100" s="35">
        <f t="shared" si="25"/>
        <v>111298</v>
      </c>
      <c r="G100" s="35">
        <f t="shared" si="26"/>
        <v>-87495</v>
      </c>
      <c r="H100" s="36">
        <f t="shared" si="27"/>
        <v>2393</v>
      </c>
      <c r="I100" s="36">
        <f t="shared" si="28"/>
        <v>2057</v>
      </c>
      <c r="J100" s="36">
        <f t="shared" si="29"/>
        <v>16246</v>
      </c>
      <c r="K100" s="36">
        <f t="shared" si="30"/>
        <v>20696</v>
      </c>
      <c r="L100" s="36"/>
      <c r="M100" s="36">
        <f t="shared" si="31"/>
        <v>2402</v>
      </c>
      <c r="N100" s="36">
        <f t="shared" si="32"/>
        <v>130180</v>
      </c>
      <c r="O100" s="36">
        <f t="shared" si="33"/>
        <v>132582</v>
      </c>
      <c r="P100" s="36">
        <f t="shared" si="34"/>
        <v>132582</v>
      </c>
      <c r="Q100" s="36">
        <f t="shared" si="35"/>
        <v>-10933</v>
      </c>
    </row>
    <row r="101" spans="1:17" s="33" customFormat="1" ht="13.2" x14ac:dyDescent="0.25">
      <c r="A101" s="62" t="s">
        <v>111</v>
      </c>
      <c r="B101" s="63" t="s">
        <v>412</v>
      </c>
      <c r="C101" s="65">
        <v>384273.51</v>
      </c>
      <c r="D101" s="34">
        <f t="shared" si="23"/>
        <v>5.0155177453842313E-4</v>
      </c>
      <c r="E101" s="66">
        <f t="shared" si="24"/>
        <v>70313</v>
      </c>
      <c r="F101" s="35">
        <f t="shared" si="25"/>
        <v>2488612</v>
      </c>
      <c r="G101" s="35">
        <f t="shared" si="26"/>
        <v>-1956375</v>
      </c>
      <c r="H101" s="36">
        <f t="shared" si="27"/>
        <v>53498</v>
      </c>
      <c r="I101" s="36">
        <f t="shared" si="28"/>
        <v>45991</v>
      </c>
      <c r="J101" s="36">
        <f t="shared" si="29"/>
        <v>363263</v>
      </c>
      <c r="K101" s="36">
        <f t="shared" si="30"/>
        <v>462752</v>
      </c>
      <c r="L101" s="36"/>
      <c r="M101" s="36">
        <f t="shared" si="31"/>
        <v>53716</v>
      </c>
      <c r="N101" s="36">
        <f t="shared" si="32"/>
        <v>2910822</v>
      </c>
      <c r="O101" s="36">
        <f t="shared" si="33"/>
        <v>2964538</v>
      </c>
      <c r="P101" s="36">
        <f t="shared" si="34"/>
        <v>2964538</v>
      </c>
      <c r="Q101" s="36">
        <f t="shared" si="35"/>
        <v>-244465</v>
      </c>
    </row>
    <row r="102" spans="1:17" s="33" customFormat="1" ht="13.2" x14ac:dyDescent="0.25">
      <c r="A102" s="62" t="s">
        <v>112</v>
      </c>
      <c r="B102" s="63" t="s">
        <v>413</v>
      </c>
      <c r="C102" s="65">
        <v>248936.78</v>
      </c>
      <c r="D102" s="34">
        <f t="shared" si="23"/>
        <v>3.2491098269272069E-4</v>
      </c>
      <c r="E102" s="66">
        <f t="shared" si="24"/>
        <v>45550</v>
      </c>
      <c r="F102" s="35">
        <f t="shared" si="25"/>
        <v>1612151</v>
      </c>
      <c r="G102" s="35">
        <f t="shared" si="26"/>
        <v>-1267362</v>
      </c>
      <c r="H102" s="36">
        <f t="shared" si="27"/>
        <v>34657</v>
      </c>
      <c r="I102" s="36">
        <f t="shared" si="28"/>
        <v>29793</v>
      </c>
      <c r="J102" s="36">
        <f t="shared" si="29"/>
        <v>235326</v>
      </c>
      <c r="K102" s="36">
        <f t="shared" si="30"/>
        <v>299776</v>
      </c>
      <c r="L102" s="36"/>
      <c r="M102" s="36">
        <f t="shared" si="31"/>
        <v>34798</v>
      </c>
      <c r="N102" s="36">
        <f t="shared" si="32"/>
        <v>1885664</v>
      </c>
      <c r="O102" s="36">
        <f t="shared" si="33"/>
        <v>1920462</v>
      </c>
      <c r="P102" s="36">
        <f t="shared" si="34"/>
        <v>1920462</v>
      </c>
      <c r="Q102" s="36">
        <f t="shared" si="35"/>
        <v>-158367</v>
      </c>
    </row>
    <row r="103" spans="1:17" s="33" customFormat="1" ht="13.2" x14ac:dyDescent="0.25">
      <c r="A103" s="62" t="s">
        <v>113</v>
      </c>
      <c r="B103" s="63" t="s">
        <v>414</v>
      </c>
      <c r="C103" s="65">
        <v>206282.73</v>
      </c>
      <c r="D103" s="34">
        <f t="shared" si="23"/>
        <v>2.6923913982030773E-4</v>
      </c>
      <c r="E103" s="66">
        <f t="shared" si="24"/>
        <v>37745</v>
      </c>
      <c r="F103" s="35">
        <f t="shared" si="25"/>
        <v>1335917</v>
      </c>
      <c r="G103" s="35">
        <f t="shared" si="26"/>
        <v>-1050206</v>
      </c>
      <c r="H103" s="36">
        <f t="shared" si="27"/>
        <v>28719</v>
      </c>
      <c r="I103" s="36">
        <f t="shared" si="28"/>
        <v>24688</v>
      </c>
      <c r="J103" s="36">
        <f t="shared" si="29"/>
        <v>195004</v>
      </c>
      <c r="K103" s="36">
        <f t="shared" si="30"/>
        <v>248411</v>
      </c>
      <c r="L103" s="36"/>
      <c r="M103" s="36">
        <f t="shared" si="31"/>
        <v>28835</v>
      </c>
      <c r="N103" s="36">
        <f t="shared" si="32"/>
        <v>1562565</v>
      </c>
      <c r="O103" s="36">
        <f t="shared" si="33"/>
        <v>1591400</v>
      </c>
      <c r="P103" s="36">
        <f t="shared" si="34"/>
        <v>1591400</v>
      </c>
      <c r="Q103" s="36">
        <f t="shared" si="35"/>
        <v>-131232</v>
      </c>
    </row>
    <row r="104" spans="1:17" s="33" customFormat="1" ht="13.2" x14ac:dyDescent="0.25">
      <c r="A104" s="62" t="s">
        <v>114</v>
      </c>
      <c r="B104" s="63" t="s">
        <v>415</v>
      </c>
      <c r="C104" s="65">
        <v>5390.66</v>
      </c>
      <c r="D104" s="34">
        <f t="shared" si="23"/>
        <v>7.0358612253373801E-6</v>
      </c>
      <c r="E104" s="66">
        <f t="shared" si="24"/>
        <v>986</v>
      </c>
      <c r="F104" s="35">
        <f t="shared" si="25"/>
        <v>34911</v>
      </c>
      <c r="G104" s="35">
        <f t="shared" si="26"/>
        <v>-27444</v>
      </c>
      <c r="H104" s="36">
        <f t="shared" si="27"/>
        <v>750</v>
      </c>
      <c r="I104" s="36">
        <f t="shared" si="28"/>
        <v>645</v>
      </c>
      <c r="J104" s="36">
        <f t="shared" si="29"/>
        <v>5096</v>
      </c>
      <c r="K104" s="36">
        <f t="shared" si="30"/>
        <v>6491</v>
      </c>
      <c r="L104" s="36"/>
      <c r="M104" s="36">
        <f t="shared" si="31"/>
        <v>754</v>
      </c>
      <c r="N104" s="36">
        <f t="shared" si="32"/>
        <v>40834</v>
      </c>
      <c r="O104" s="36">
        <f t="shared" si="33"/>
        <v>41588</v>
      </c>
      <c r="P104" s="36">
        <f t="shared" si="34"/>
        <v>41588</v>
      </c>
      <c r="Q104" s="36">
        <f t="shared" si="35"/>
        <v>-3429</v>
      </c>
    </row>
    <row r="105" spans="1:17" s="33" customFormat="1" ht="13.2" x14ac:dyDescent="0.25">
      <c r="A105" s="62" t="s">
        <v>115</v>
      </c>
      <c r="B105" s="63" t="s">
        <v>416</v>
      </c>
      <c r="C105" s="65">
        <v>9249.14</v>
      </c>
      <c r="D105" s="34">
        <f t="shared" si="23"/>
        <v>1.2071929131816321E-5</v>
      </c>
      <c r="E105" s="66">
        <f t="shared" si="24"/>
        <v>1692</v>
      </c>
      <c r="F105" s="35">
        <f t="shared" si="25"/>
        <v>59899</v>
      </c>
      <c r="G105" s="35">
        <f t="shared" si="26"/>
        <v>-47088</v>
      </c>
      <c r="H105" s="36">
        <f t="shared" si="27"/>
        <v>1288</v>
      </c>
      <c r="I105" s="36">
        <f t="shared" si="28"/>
        <v>1107</v>
      </c>
      <c r="J105" s="36">
        <f t="shared" si="29"/>
        <v>8743</v>
      </c>
      <c r="K105" s="36">
        <f t="shared" si="30"/>
        <v>11138</v>
      </c>
      <c r="L105" s="36"/>
      <c r="M105" s="36">
        <f t="shared" si="31"/>
        <v>1293</v>
      </c>
      <c r="N105" s="36">
        <f t="shared" si="32"/>
        <v>70061</v>
      </c>
      <c r="O105" s="36">
        <f t="shared" si="33"/>
        <v>71354</v>
      </c>
      <c r="P105" s="36">
        <f t="shared" si="34"/>
        <v>71354</v>
      </c>
      <c r="Q105" s="36">
        <f t="shared" si="35"/>
        <v>-5884</v>
      </c>
    </row>
    <row r="106" spans="1:17" s="33" customFormat="1" ht="13.2" x14ac:dyDescent="0.25">
      <c r="A106" s="62" t="s">
        <v>116</v>
      </c>
      <c r="B106" s="63" t="s">
        <v>417</v>
      </c>
      <c r="C106" s="65">
        <v>2330.17</v>
      </c>
      <c r="D106" s="34">
        <f t="shared" si="23"/>
        <v>3.0413256913707045E-6</v>
      </c>
      <c r="E106" s="66">
        <f t="shared" si="24"/>
        <v>426</v>
      </c>
      <c r="F106" s="35">
        <f t="shared" si="25"/>
        <v>15091</v>
      </c>
      <c r="G106" s="35">
        <f t="shared" si="26"/>
        <v>-11863</v>
      </c>
      <c r="H106" s="36">
        <f t="shared" si="27"/>
        <v>324</v>
      </c>
      <c r="I106" s="36">
        <f t="shared" si="28"/>
        <v>279</v>
      </c>
      <c r="J106" s="36">
        <f t="shared" si="29"/>
        <v>2203</v>
      </c>
      <c r="K106" s="36">
        <f t="shared" si="30"/>
        <v>2806</v>
      </c>
      <c r="L106" s="36"/>
      <c r="M106" s="36">
        <f t="shared" si="31"/>
        <v>326</v>
      </c>
      <c r="N106" s="36">
        <f t="shared" si="32"/>
        <v>17651</v>
      </c>
      <c r="O106" s="36">
        <f t="shared" si="33"/>
        <v>17977</v>
      </c>
      <c r="P106" s="36">
        <f t="shared" si="34"/>
        <v>17977</v>
      </c>
      <c r="Q106" s="36">
        <f t="shared" si="35"/>
        <v>-1482</v>
      </c>
    </row>
    <row r="107" spans="1:17" s="33" customFormat="1" ht="13.2" x14ac:dyDescent="0.25">
      <c r="A107" s="62" t="s">
        <v>117</v>
      </c>
      <c r="B107" s="63" t="s">
        <v>418</v>
      </c>
      <c r="C107" s="65">
        <v>9116.01</v>
      </c>
      <c r="D107" s="34">
        <f t="shared" si="23"/>
        <v>1.189816855241989E-5</v>
      </c>
      <c r="E107" s="66">
        <f t="shared" si="24"/>
        <v>1668</v>
      </c>
      <c r="F107" s="35">
        <f t="shared" si="25"/>
        <v>59037</v>
      </c>
      <c r="G107" s="35">
        <f t="shared" si="26"/>
        <v>-46411</v>
      </c>
      <c r="H107" s="36">
        <f t="shared" si="27"/>
        <v>1269</v>
      </c>
      <c r="I107" s="36">
        <f t="shared" si="28"/>
        <v>1091</v>
      </c>
      <c r="J107" s="36">
        <f t="shared" si="29"/>
        <v>8618</v>
      </c>
      <c r="K107" s="36">
        <f t="shared" si="30"/>
        <v>10978</v>
      </c>
      <c r="L107" s="36"/>
      <c r="M107" s="36">
        <f t="shared" si="31"/>
        <v>1274</v>
      </c>
      <c r="N107" s="36">
        <f t="shared" si="32"/>
        <v>69053</v>
      </c>
      <c r="O107" s="36">
        <f t="shared" si="33"/>
        <v>70327</v>
      </c>
      <c r="P107" s="36">
        <f t="shared" si="34"/>
        <v>70327</v>
      </c>
      <c r="Q107" s="36">
        <f t="shared" si="35"/>
        <v>-5799</v>
      </c>
    </row>
    <row r="108" spans="1:17" s="33" customFormat="1" ht="13.2" x14ac:dyDescent="0.25">
      <c r="A108" s="62" t="s">
        <v>118</v>
      </c>
      <c r="B108" s="63" t="s">
        <v>419</v>
      </c>
      <c r="C108" s="65">
        <v>21794.78</v>
      </c>
      <c r="D108" s="34">
        <f t="shared" si="23"/>
        <v>2.8446432814675496E-5</v>
      </c>
      <c r="E108" s="66">
        <f t="shared" si="24"/>
        <v>3988</v>
      </c>
      <c r="F108" s="35">
        <f t="shared" si="25"/>
        <v>141146</v>
      </c>
      <c r="G108" s="35">
        <f t="shared" si="26"/>
        <v>-110959</v>
      </c>
      <c r="H108" s="36">
        <f t="shared" si="27"/>
        <v>3034</v>
      </c>
      <c r="I108" s="36">
        <f t="shared" si="28"/>
        <v>2608</v>
      </c>
      <c r="J108" s="36">
        <f t="shared" si="29"/>
        <v>20603</v>
      </c>
      <c r="K108" s="36">
        <f t="shared" si="30"/>
        <v>26245</v>
      </c>
      <c r="L108" s="36"/>
      <c r="M108" s="36">
        <f t="shared" si="31"/>
        <v>3047</v>
      </c>
      <c r="N108" s="36">
        <f t="shared" si="32"/>
        <v>165093</v>
      </c>
      <c r="O108" s="36">
        <f t="shared" si="33"/>
        <v>168140</v>
      </c>
      <c r="P108" s="36">
        <f t="shared" si="34"/>
        <v>168140</v>
      </c>
      <c r="Q108" s="36">
        <f t="shared" si="35"/>
        <v>-13865</v>
      </c>
    </row>
    <row r="109" spans="1:17" s="33" customFormat="1" ht="13.2" x14ac:dyDescent="0.25">
      <c r="A109" s="62" t="s">
        <v>119</v>
      </c>
      <c r="B109" s="63" t="s">
        <v>420</v>
      </c>
      <c r="C109" s="65">
        <v>6453.73</v>
      </c>
      <c r="D109" s="34">
        <f t="shared" si="23"/>
        <v>8.4233746268168665E-6</v>
      </c>
      <c r="E109" s="66">
        <f t="shared" si="24"/>
        <v>1181</v>
      </c>
      <c r="F109" s="35">
        <f t="shared" si="25"/>
        <v>41795</v>
      </c>
      <c r="G109" s="35">
        <f t="shared" si="26"/>
        <v>-32857</v>
      </c>
      <c r="H109" s="36">
        <f t="shared" si="27"/>
        <v>898</v>
      </c>
      <c r="I109" s="36">
        <f t="shared" si="28"/>
        <v>772</v>
      </c>
      <c r="J109" s="36">
        <f t="shared" si="29"/>
        <v>6101</v>
      </c>
      <c r="K109" s="36">
        <f t="shared" si="30"/>
        <v>7771</v>
      </c>
      <c r="L109" s="36"/>
      <c r="M109" s="36">
        <f t="shared" si="31"/>
        <v>902</v>
      </c>
      <c r="N109" s="36">
        <f t="shared" si="32"/>
        <v>48886</v>
      </c>
      <c r="O109" s="36">
        <f t="shared" si="33"/>
        <v>49788</v>
      </c>
      <c r="P109" s="36">
        <f t="shared" si="34"/>
        <v>49788</v>
      </c>
      <c r="Q109" s="36">
        <f t="shared" si="35"/>
        <v>-4106</v>
      </c>
    </row>
    <row r="110" spans="1:17" s="33" customFormat="1" ht="13.2" x14ac:dyDescent="0.25">
      <c r="A110" s="62" t="s">
        <v>120</v>
      </c>
      <c r="B110" s="63" t="s">
        <v>421</v>
      </c>
      <c r="C110" s="65">
        <v>14018.08</v>
      </c>
      <c r="D110" s="34">
        <f t="shared" si="23"/>
        <v>1.8296324666307543E-5</v>
      </c>
      <c r="E110" s="66">
        <f t="shared" si="24"/>
        <v>2565</v>
      </c>
      <c r="F110" s="35">
        <f t="shared" si="25"/>
        <v>90783</v>
      </c>
      <c r="G110" s="35">
        <f t="shared" si="26"/>
        <v>-71367</v>
      </c>
      <c r="H110" s="36">
        <f t="shared" si="27"/>
        <v>1952</v>
      </c>
      <c r="I110" s="36">
        <f t="shared" si="28"/>
        <v>1678</v>
      </c>
      <c r="J110" s="36">
        <f t="shared" si="29"/>
        <v>13252</v>
      </c>
      <c r="K110" s="36">
        <f t="shared" si="30"/>
        <v>16882</v>
      </c>
      <c r="L110" s="36"/>
      <c r="M110" s="36">
        <f t="shared" si="31"/>
        <v>1960</v>
      </c>
      <c r="N110" s="36">
        <f t="shared" si="32"/>
        <v>106185</v>
      </c>
      <c r="O110" s="36">
        <f t="shared" si="33"/>
        <v>108145</v>
      </c>
      <c r="P110" s="36">
        <f t="shared" si="34"/>
        <v>108145</v>
      </c>
      <c r="Q110" s="36">
        <f t="shared" si="35"/>
        <v>-8918</v>
      </c>
    </row>
    <row r="111" spans="1:17" s="33" customFormat="1" ht="13.2" x14ac:dyDescent="0.25">
      <c r="A111" s="62" t="s">
        <v>121</v>
      </c>
      <c r="B111" s="63" t="s">
        <v>422</v>
      </c>
      <c r="C111" s="65">
        <v>1588573.32</v>
      </c>
      <c r="D111" s="34">
        <f t="shared" si="23"/>
        <v>2.0733975850440334E-3</v>
      </c>
      <c r="E111" s="66">
        <f>ROUND(D111*$E$10,0)+1</f>
        <v>290673</v>
      </c>
      <c r="F111" s="35">
        <f t="shared" si="25"/>
        <v>10287835</v>
      </c>
      <c r="G111" s="35">
        <f t="shared" si="26"/>
        <v>-8087586</v>
      </c>
      <c r="H111" s="36">
        <f>ROUND(D111*$H$10,0)+1</f>
        <v>221162</v>
      </c>
      <c r="I111" s="36">
        <f t="shared" si="28"/>
        <v>190124</v>
      </c>
      <c r="J111" s="36">
        <f t="shared" si="29"/>
        <v>1501715</v>
      </c>
      <c r="K111" s="36">
        <f t="shared" si="30"/>
        <v>1913001</v>
      </c>
      <c r="L111" s="36"/>
      <c r="M111" s="36">
        <f t="shared" si="31"/>
        <v>222059</v>
      </c>
      <c r="N111" s="36">
        <f t="shared" si="32"/>
        <v>12033236</v>
      </c>
      <c r="O111" s="36">
        <f t="shared" si="33"/>
        <v>12255295</v>
      </c>
      <c r="P111" s="36">
        <f t="shared" si="34"/>
        <v>12255295</v>
      </c>
      <c r="Q111" s="36">
        <f t="shared" si="35"/>
        <v>-1010610</v>
      </c>
    </row>
    <row r="112" spans="1:17" s="33" customFormat="1" ht="13.2" x14ac:dyDescent="0.25">
      <c r="A112" s="62" t="s">
        <v>122</v>
      </c>
      <c r="B112" s="63" t="s">
        <v>423</v>
      </c>
      <c r="C112" s="65">
        <v>194771.81</v>
      </c>
      <c r="D112" s="34">
        <f t="shared" si="23"/>
        <v>2.5421514726726958E-4</v>
      </c>
      <c r="E112" s="66">
        <f t="shared" si="24"/>
        <v>35639</v>
      </c>
      <c r="F112" s="35">
        <f t="shared" si="25"/>
        <v>1261371</v>
      </c>
      <c r="G112" s="35">
        <f t="shared" si="26"/>
        <v>-991603</v>
      </c>
      <c r="H112" s="36">
        <f t="shared" si="27"/>
        <v>27116</v>
      </c>
      <c r="I112" s="36">
        <f t="shared" si="28"/>
        <v>23311</v>
      </c>
      <c r="J112" s="36">
        <f t="shared" si="29"/>
        <v>184122</v>
      </c>
      <c r="K112" s="36">
        <f t="shared" si="30"/>
        <v>234549</v>
      </c>
      <c r="L112" s="36"/>
      <c r="M112" s="36">
        <f t="shared" si="31"/>
        <v>27226</v>
      </c>
      <c r="N112" s="36">
        <f t="shared" si="32"/>
        <v>1475371</v>
      </c>
      <c r="O112" s="36">
        <f t="shared" si="33"/>
        <v>1502597</v>
      </c>
      <c r="P112" s="36">
        <f t="shared" si="34"/>
        <v>1502597</v>
      </c>
      <c r="Q112" s="36">
        <f t="shared" si="35"/>
        <v>-123909</v>
      </c>
    </row>
    <row r="113" spans="1:17" s="33" customFormat="1" ht="13.2" x14ac:dyDescent="0.25">
      <c r="A113" s="62" t="s">
        <v>123</v>
      </c>
      <c r="B113" s="63" t="s">
        <v>424</v>
      </c>
      <c r="C113" s="65">
        <v>14580.11</v>
      </c>
      <c r="D113" s="34">
        <f t="shared" si="23"/>
        <v>1.9029883281482007E-5</v>
      </c>
      <c r="E113" s="66">
        <f t="shared" si="24"/>
        <v>2668</v>
      </c>
      <c r="F113" s="35">
        <f t="shared" si="25"/>
        <v>94423</v>
      </c>
      <c r="G113" s="35">
        <f t="shared" si="26"/>
        <v>-74229</v>
      </c>
      <c r="H113" s="36">
        <f t="shared" si="27"/>
        <v>2030</v>
      </c>
      <c r="I113" s="36">
        <f t="shared" si="28"/>
        <v>1745</v>
      </c>
      <c r="J113" s="36">
        <f t="shared" si="29"/>
        <v>13783</v>
      </c>
      <c r="K113" s="36">
        <f t="shared" si="30"/>
        <v>17558</v>
      </c>
      <c r="L113" s="36"/>
      <c r="M113" s="36">
        <f t="shared" si="31"/>
        <v>2038</v>
      </c>
      <c r="N113" s="36">
        <f t="shared" si="32"/>
        <v>110442</v>
      </c>
      <c r="O113" s="36">
        <f t="shared" si="33"/>
        <v>112480</v>
      </c>
      <c r="P113" s="36">
        <f t="shared" si="34"/>
        <v>112480</v>
      </c>
      <c r="Q113" s="36">
        <f t="shared" si="35"/>
        <v>-9275</v>
      </c>
    </row>
    <row r="114" spans="1:17" s="33" customFormat="1" ht="13.2" x14ac:dyDescent="0.25">
      <c r="A114" s="62" t="s">
        <v>124</v>
      </c>
      <c r="B114" s="63" t="s">
        <v>425</v>
      </c>
      <c r="C114" s="65">
        <v>79679.06</v>
      </c>
      <c r="D114" s="34">
        <f t="shared" si="23"/>
        <v>1.0399669219081348E-4</v>
      </c>
      <c r="E114" s="66">
        <f t="shared" si="24"/>
        <v>14579</v>
      </c>
      <c r="F114" s="35">
        <f t="shared" si="25"/>
        <v>516013</v>
      </c>
      <c r="G114" s="35">
        <f t="shared" si="26"/>
        <v>-405654</v>
      </c>
      <c r="H114" s="36">
        <f t="shared" si="27"/>
        <v>11093</v>
      </c>
      <c r="I114" s="36">
        <f t="shared" si="28"/>
        <v>9536</v>
      </c>
      <c r="J114" s="36">
        <f t="shared" si="29"/>
        <v>75322</v>
      </c>
      <c r="K114" s="36">
        <f t="shared" si="30"/>
        <v>95951</v>
      </c>
      <c r="L114" s="36"/>
      <c r="M114" s="36">
        <f t="shared" si="31"/>
        <v>11138</v>
      </c>
      <c r="N114" s="36">
        <f t="shared" si="32"/>
        <v>603559</v>
      </c>
      <c r="O114" s="36">
        <f t="shared" si="33"/>
        <v>614697</v>
      </c>
      <c r="P114" s="36">
        <f t="shared" si="34"/>
        <v>614697</v>
      </c>
      <c r="Q114" s="36">
        <f t="shared" si="35"/>
        <v>-50690</v>
      </c>
    </row>
    <row r="115" spans="1:17" s="33" customFormat="1" ht="13.2" x14ac:dyDescent="0.25">
      <c r="A115" s="62" t="s">
        <v>125</v>
      </c>
      <c r="B115" s="63" t="s">
        <v>426</v>
      </c>
      <c r="C115" s="65">
        <v>299060.27</v>
      </c>
      <c r="D115" s="34">
        <f t="shared" si="23"/>
        <v>3.9033189956924158E-4</v>
      </c>
      <c r="E115" s="66">
        <f t="shared" si="24"/>
        <v>54721</v>
      </c>
      <c r="F115" s="35">
        <f t="shared" si="25"/>
        <v>1936758</v>
      </c>
      <c r="G115" s="35">
        <f t="shared" si="26"/>
        <v>-1522546</v>
      </c>
      <c r="H115" s="36">
        <f t="shared" si="27"/>
        <v>41635</v>
      </c>
      <c r="I115" s="36">
        <f t="shared" si="28"/>
        <v>35792</v>
      </c>
      <c r="J115" s="36">
        <f t="shared" si="29"/>
        <v>282709</v>
      </c>
      <c r="K115" s="36">
        <f t="shared" si="30"/>
        <v>360136</v>
      </c>
      <c r="L115" s="36"/>
      <c r="M115" s="36">
        <f t="shared" si="31"/>
        <v>41804</v>
      </c>
      <c r="N115" s="36">
        <f t="shared" si="32"/>
        <v>2265343</v>
      </c>
      <c r="O115" s="36">
        <f t="shared" si="33"/>
        <v>2307147</v>
      </c>
      <c r="P115" s="36">
        <f t="shared" si="34"/>
        <v>2307147</v>
      </c>
      <c r="Q115" s="36">
        <f t="shared" si="35"/>
        <v>-190255</v>
      </c>
    </row>
    <row r="116" spans="1:17" s="33" customFormat="1" ht="13.2" x14ac:dyDescent="0.25">
      <c r="A116" s="62" t="s">
        <v>126</v>
      </c>
      <c r="B116" s="63" t="s">
        <v>427</v>
      </c>
      <c r="C116" s="65">
        <v>175664.77</v>
      </c>
      <c r="D116" s="34">
        <f t="shared" si="23"/>
        <v>2.2927673863697747E-4</v>
      </c>
      <c r="E116" s="66">
        <f t="shared" si="24"/>
        <v>32143</v>
      </c>
      <c r="F116" s="35">
        <f t="shared" si="25"/>
        <v>1137631</v>
      </c>
      <c r="G116" s="35">
        <f t="shared" si="26"/>
        <v>-894327</v>
      </c>
      <c r="H116" s="36">
        <f t="shared" si="27"/>
        <v>24456</v>
      </c>
      <c r="I116" s="36">
        <f t="shared" si="28"/>
        <v>21024</v>
      </c>
      <c r="J116" s="36">
        <f t="shared" si="29"/>
        <v>166060</v>
      </c>
      <c r="K116" s="36">
        <f t="shared" si="30"/>
        <v>211540</v>
      </c>
      <c r="L116" s="36"/>
      <c r="M116" s="36">
        <f t="shared" si="31"/>
        <v>24555</v>
      </c>
      <c r="N116" s="36">
        <f t="shared" si="32"/>
        <v>1330638</v>
      </c>
      <c r="O116" s="36">
        <f t="shared" si="33"/>
        <v>1355193</v>
      </c>
      <c r="P116" s="36">
        <f t="shared" si="34"/>
        <v>1355193</v>
      </c>
      <c r="Q116" s="36">
        <f t="shared" si="35"/>
        <v>-111754</v>
      </c>
    </row>
    <row r="117" spans="1:17" s="33" customFormat="1" ht="13.2" x14ac:dyDescent="0.25">
      <c r="A117" s="62" t="s">
        <v>127</v>
      </c>
      <c r="B117" s="63" t="s">
        <v>428</v>
      </c>
      <c r="C117" s="65">
        <v>1814212.98</v>
      </c>
      <c r="D117" s="34">
        <f t="shared" si="23"/>
        <v>2.3679012886150823E-3</v>
      </c>
      <c r="E117" s="66">
        <f>ROUND(D117*$E$10,0)+1</f>
        <v>331960</v>
      </c>
      <c r="F117" s="35">
        <f t="shared" si="25"/>
        <v>11749111</v>
      </c>
      <c r="G117" s="35">
        <f t="shared" si="26"/>
        <v>-9236340</v>
      </c>
      <c r="H117" s="36">
        <f t="shared" si="27"/>
        <v>252574</v>
      </c>
      <c r="I117" s="36">
        <f>ROUND(D117*$I$10,0)+1</f>
        <v>217130</v>
      </c>
      <c r="J117" s="36">
        <f t="shared" si="29"/>
        <v>1715018</v>
      </c>
      <c r="K117" s="36">
        <f t="shared" si="30"/>
        <v>2184722</v>
      </c>
      <c r="L117" s="36"/>
      <c r="M117" s="36">
        <f t="shared" si="31"/>
        <v>253600</v>
      </c>
      <c r="N117" s="36">
        <f t="shared" si="32"/>
        <v>13742427</v>
      </c>
      <c r="O117" s="36">
        <f t="shared" si="33"/>
        <v>13996027</v>
      </c>
      <c r="P117" s="36">
        <f t="shared" si="34"/>
        <v>13996027</v>
      </c>
      <c r="Q117" s="36">
        <f t="shared" si="35"/>
        <v>-1154157</v>
      </c>
    </row>
    <row r="118" spans="1:17" s="33" customFormat="1" ht="13.2" x14ac:dyDescent="0.25">
      <c r="A118" s="62" t="s">
        <v>128</v>
      </c>
      <c r="B118" s="63" t="s">
        <v>429</v>
      </c>
      <c r="C118" s="65">
        <v>3593.09</v>
      </c>
      <c r="D118" s="34">
        <f t="shared" si="23"/>
        <v>4.6896822671337994E-6</v>
      </c>
      <c r="E118" s="66">
        <f t="shared" si="24"/>
        <v>657</v>
      </c>
      <c r="F118" s="35">
        <f t="shared" si="25"/>
        <v>23269</v>
      </c>
      <c r="G118" s="35">
        <f t="shared" si="26"/>
        <v>-18293</v>
      </c>
      <c r="H118" s="36">
        <f t="shared" si="27"/>
        <v>500</v>
      </c>
      <c r="I118" s="36">
        <f t="shared" si="28"/>
        <v>430</v>
      </c>
      <c r="J118" s="36">
        <f t="shared" si="29"/>
        <v>3397</v>
      </c>
      <c r="K118" s="36">
        <f t="shared" si="30"/>
        <v>4327</v>
      </c>
      <c r="L118" s="36"/>
      <c r="M118" s="36">
        <f t="shared" si="31"/>
        <v>502</v>
      </c>
      <c r="N118" s="36">
        <f t="shared" si="32"/>
        <v>27217</v>
      </c>
      <c r="O118" s="36">
        <f t="shared" si="33"/>
        <v>27719</v>
      </c>
      <c r="P118" s="36">
        <f t="shared" si="34"/>
        <v>27719</v>
      </c>
      <c r="Q118" s="36">
        <f t="shared" si="35"/>
        <v>-2286</v>
      </c>
    </row>
    <row r="119" spans="1:17" s="33" customFormat="1" ht="13.2" x14ac:dyDescent="0.25">
      <c r="A119" s="62" t="s">
        <v>129</v>
      </c>
      <c r="B119" s="63" t="s">
        <v>430</v>
      </c>
      <c r="C119" s="65">
        <v>469160.31</v>
      </c>
      <c r="D119" s="34">
        <f t="shared" si="23"/>
        <v>6.1234558172770402E-4</v>
      </c>
      <c r="E119" s="66">
        <f t="shared" si="24"/>
        <v>85845</v>
      </c>
      <c r="F119" s="35">
        <f t="shared" si="25"/>
        <v>3038351</v>
      </c>
      <c r="G119" s="35">
        <f t="shared" si="26"/>
        <v>-2388542</v>
      </c>
      <c r="H119" s="36">
        <f t="shared" si="27"/>
        <v>65316</v>
      </c>
      <c r="I119" s="36">
        <f t="shared" si="28"/>
        <v>56150</v>
      </c>
      <c r="J119" s="36">
        <f t="shared" si="29"/>
        <v>443508</v>
      </c>
      <c r="K119" s="36">
        <f t="shared" si="30"/>
        <v>564974</v>
      </c>
      <c r="L119" s="36"/>
      <c r="M119" s="36">
        <f t="shared" si="31"/>
        <v>65582</v>
      </c>
      <c r="N119" s="36">
        <f t="shared" si="32"/>
        <v>3553828</v>
      </c>
      <c r="O119" s="36">
        <f t="shared" si="33"/>
        <v>3619410</v>
      </c>
      <c r="P119" s="36">
        <f t="shared" si="34"/>
        <v>3619410</v>
      </c>
      <c r="Q119" s="36">
        <f t="shared" si="35"/>
        <v>-298468</v>
      </c>
    </row>
    <row r="120" spans="1:17" s="33" customFormat="1" ht="13.2" x14ac:dyDescent="0.25">
      <c r="A120" s="62" t="s">
        <v>130</v>
      </c>
      <c r="B120" s="63" t="s">
        <v>431</v>
      </c>
      <c r="C120" s="65">
        <v>548390.48</v>
      </c>
      <c r="D120" s="34">
        <f t="shared" si="23"/>
        <v>7.1575638503933723E-4</v>
      </c>
      <c r="E120" s="66">
        <f t="shared" si="24"/>
        <v>100343</v>
      </c>
      <c r="F120" s="35">
        <f t="shared" si="25"/>
        <v>3551458</v>
      </c>
      <c r="G120" s="35">
        <f t="shared" si="26"/>
        <v>-2791911</v>
      </c>
      <c r="H120" s="36">
        <f t="shared" si="27"/>
        <v>76347</v>
      </c>
      <c r="I120" s="36">
        <f t="shared" si="28"/>
        <v>65633</v>
      </c>
      <c r="J120" s="36">
        <f t="shared" si="29"/>
        <v>518406</v>
      </c>
      <c r="K120" s="36">
        <f t="shared" si="30"/>
        <v>660386</v>
      </c>
      <c r="L120" s="36"/>
      <c r="M120" s="36">
        <f t="shared" si="31"/>
        <v>76657</v>
      </c>
      <c r="N120" s="36">
        <f t="shared" si="32"/>
        <v>4153987</v>
      </c>
      <c r="O120" s="36">
        <f t="shared" si="33"/>
        <v>4230644</v>
      </c>
      <c r="P120" s="36">
        <f t="shared" si="34"/>
        <v>4230644</v>
      </c>
      <c r="Q120" s="36">
        <f t="shared" si="35"/>
        <v>-348872</v>
      </c>
    </row>
    <row r="121" spans="1:17" s="33" customFormat="1" ht="13.2" x14ac:dyDescent="0.25">
      <c r="A121" s="62" t="s">
        <v>131</v>
      </c>
      <c r="B121" s="63" t="s">
        <v>432</v>
      </c>
      <c r="C121" s="65">
        <v>481843.93</v>
      </c>
      <c r="D121" s="34">
        <f t="shared" si="23"/>
        <v>6.2890017618458195E-4</v>
      </c>
      <c r="E121" s="66">
        <f t="shared" si="24"/>
        <v>88166</v>
      </c>
      <c r="F121" s="35">
        <f t="shared" si="25"/>
        <v>3120492</v>
      </c>
      <c r="G121" s="35">
        <f t="shared" si="26"/>
        <v>-2453116</v>
      </c>
      <c r="H121" s="36">
        <f t="shared" si="27"/>
        <v>67082</v>
      </c>
      <c r="I121" s="36">
        <f t="shared" si="28"/>
        <v>57668</v>
      </c>
      <c r="J121" s="36">
        <f t="shared" si="29"/>
        <v>455498</v>
      </c>
      <c r="K121" s="36">
        <f t="shared" si="30"/>
        <v>580248</v>
      </c>
      <c r="L121" s="36"/>
      <c r="M121" s="36">
        <f t="shared" si="31"/>
        <v>67354</v>
      </c>
      <c r="N121" s="36">
        <f t="shared" si="32"/>
        <v>3649905</v>
      </c>
      <c r="O121" s="36">
        <f t="shared" si="33"/>
        <v>3717259</v>
      </c>
      <c r="P121" s="36">
        <f t="shared" si="34"/>
        <v>3717259</v>
      </c>
      <c r="Q121" s="36">
        <f t="shared" si="35"/>
        <v>-306537</v>
      </c>
    </row>
    <row r="122" spans="1:17" s="33" customFormat="1" ht="13.2" x14ac:dyDescent="0.25">
      <c r="A122" s="62" t="s">
        <v>132</v>
      </c>
      <c r="B122" s="63" t="s">
        <v>433</v>
      </c>
      <c r="C122" s="65">
        <v>422099.11</v>
      </c>
      <c r="D122" s="34">
        <f t="shared" si="23"/>
        <v>5.5092154973573134E-4</v>
      </c>
      <c r="E122" s="66">
        <f t="shared" si="24"/>
        <v>77234</v>
      </c>
      <c r="F122" s="35">
        <f t="shared" si="25"/>
        <v>2733576</v>
      </c>
      <c r="G122" s="35">
        <f t="shared" si="26"/>
        <v>-2148949</v>
      </c>
      <c r="H122" s="36">
        <f t="shared" si="27"/>
        <v>58765</v>
      </c>
      <c r="I122" s="36">
        <f t="shared" si="28"/>
        <v>50518</v>
      </c>
      <c r="J122" s="36">
        <f t="shared" si="29"/>
        <v>399020</v>
      </c>
      <c r="K122" s="36">
        <f t="shared" si="30"/>
        <v>508303</v>
      </c>
      <c r="L122" s="36"/>
      <c r="M122" s="36">
        <f t="shared" si="31"/>
        <v>59003</v>
      </c>
      <c r="N122" s="36">
        <f t="shared" si="32"/>
        <v>3197346</v>
      </c>
      <c r="O122" s="36">
        <f t="shared" si="33"/>
        <v>3256349</v>
      </c>
      <c r="P122" s="36">
        <f t="shared" si="34"/>
        <v>3256349</v>
      </c>
      <c r="Q122" s="36">
        <f t="shared" si="35"/>
        <v>-268529</v>
      </c>
    </row>
    <row r="123" spans="1:17" s="33" customFormat="1" ht="13.2" x14ac:dyDescent="0.25">
      <c r="A123" s="62" t="s">
        <v>133</v>
      </c>
      <c r="B123" s="63" t="s">
        <v>434</v>
      </c>
      <c r="C123" s="65">
        <v>352310.26</v>
      </c>
      <c r="D123" s="34">
        <f t="shared" si="23"/>
        <v>4.5983350788633134E-4</v>
      </c>
      <c r="E123" s="66">
        <f t="shared" si="24"/>
        <v>64465</v>
      </c>
      <c r="F123" s="35">
        <f t="shared" si="25"/>
        <v>2281613</v>
      </c>
      <c r="G123" s="35">
        <f t="shared" si="26"/>
        <v>-1793647</v>
      </c>
      <c r="H123" s="36">
        <f t="shared" si="27"/>
        <v>49049</v>
      </c>
      <c r="I123" s="36">
        <f t="shared" si="28"/>
        <v>42165</v>
      </c>
      <c r="J123" s="36">
        <f t="shared" si="29"/>
        <v>333047</v>
      </c>
      <c r="K123" s="36">
        <f t="shared" si="30"/>
        <v>424261</v>
      </c>
      <c r="L123" s="36"/>
      <c r="M123" s="36">
        <f t="shared" si="31"/>
        <v>49248</v>
      </c>
      <c r="N123" s="36">
        <f t="shared" si="32"/>
        <v>2668704</v>
      </c>
      <c r="O123" s="36">
        <f t="shared" si="33"/>
        <v>2717952</v>
      </c>
      <c r="P123" s="36">
        <f t="shared" si="34"/>
        <v>2717952</v>
      </c>
      <c r="Q123" s="36">
        <f t="shared" si="35"/>
        <v>-224131</v>
      </c>
    </row>
    <row r="124" spans="1:17" s="33" customFormat="1" ht="13.2" x14ac:dyDescent="0.25">
      <c r="A124" s="62" t="s">
        <v>134</v>
      </c>
      <c r="B124" s="63" t="s">
        <v>435</v>
      </c>
      <c r="C124" s="65">
        <v>320355.12</v>
      </c>
      <c r="D124" s="34">
        <f t="shared" si="23"/>
        <v>4.1812582636380392E-4</v>
      </c>
      <c r="E124" s="66">
        <f t="shared" si="24"/>
        <v>58618</v>
      </c>
      <c r="F124" s="35">
        <f t="shared" si="25"/>
        <v>2074667</v>
      </c>
      <c r="G124" s="35">
        <f t="shared" si="26"/>
        <v>-1630960</v>
      </c>
      <c r="H124" s="36">
        <f t="shared" si="27"/>
        <v>44600</v>
      </c>
      <c r="I124" s="36">
        <f t="shared" si="28"/>
        <v>38341</v>
      </c>
      <c r="J124" s="36">
        <f t="shared" si="29"/>
        <v>302839</v>
      </c>
      <c r="K124" s="36">
        <f t="shared" si="30"/>
        <v>385780</v>
      </c>
      <c r="L124" s="36"/>
      <c r="M124" s="36">
        <f t="shared" si="31"/>
        <v>44781</v>
      </c>
      <c r="N124" s="36">
        <f t="shared" si="32"/>
        <v>2426648</v>
      </c>
      <c r="O124" s="36">
        <f t="shared" si="33"/>
        <v>2471429</v>
      </c>
      <c r="P124" s="36">
        <f t="shared" si="34"/>
        <v>2471429</v>
      </c>
      <c r="Q124" s="36">
        <f t="shared" si="35"/>
        <v>-203802</v>
      </c>
    </row>
    <row r="125" spans="1:17" s="33" customFormat="1" ht="13.2" x14ac:dyDescent="0.25">
      <c r="A125" s="62" t="s">
        <v>135</v>
      </c>
      <c r="B125" s="63" t="s">
        <v>436</v>
      </c>
      <c r="C125" s="65">
        <v>517170.71</v>
      </c>
      <c r="D125" s="34">
        <f t="shared" si="23"/>
        <v>6.7500850459298171E-4</v>
      </c>
      <c r="E125" s="66">
        <f t="shared" si="24"/>
        <v>94630</v>
      </c>
      <c r="F125" s="35">
        <f t="shared" si="25"/>
        <v>3349274</v>
      </c>
      <c r="G125" s="35">
        <f t="shared" si="26"/>
        <v>-2632968</v>
      </c>
      <c r="H125" s="36">
        <f t="shared" si="27"/>
        <v>72000</v>
      </c>
      <c r="I125" s="36">
        <f t="shared" si="28"/>
        <v>61896</v>
      </c>
      <c r="J125" s="36">
        <f t="shared" si="29"/>
        <v>488894</v>
      </c>
      <c r="K125" s="36">
        <f t="shared" si="30"/>
        <v>622790</v>
      </c>
      <c r="L125" s="36"/>
      <c r="M125" s="36">
        <f t="shared" si="31"/>
        <v>72293</v>
      </c>
      <c r="N125" s="36">
        <f t="shared" si="32"/>
        <v>3917501</v>
      </c>
      <c r="O125" s="36">
        <f t="shared" si="33"/>
        <v>3989794</v>
      </c>
      <c r="P125" s="36">
        <f t="shared" si="34"/>
        <v>3989794</v>
      </c>
      <c r="Q125" s="36">
        <f t="shared" si="35"/>
        <v>-329011</v>
      </c>
    </row>
    <row r="126" spans="1:17" s="33" customFormat="1" ht="13.2" x14ac:dyDescent="0.25">
      <c r="A126" s="62" t="s">
        <v>136</v>
      </c>
      <c r="B126" s="63" t="s">
        <v>437</v>
      </c>
      <c r="C126" s="65">
        <v>413337.64</v>
      </c>
      <c r="D126" s="34">
        <f t="shared" si="23"/>
        <v>5.3948612493617864E-4</v>
      </c>
      <c r="E126" s="66">
        <f t="shared" si="24"/>
        <v>75631</v>
      </c>
      <c r="F126" s="35">
        <f t="shared" si="25"/>
        <v>2676836</v>
      </c>
      <c r="G126" s="35">
        <f t="shared" si="26"/>
        <v>-2104343</v>
      </c>
      <c r="H126" s="36">
        <f t="shared" si="27"/>
        <v>57545</v>
      </c>
      <c r="I126" s="36">
        <f t="shared" si="28"/>
        <v>49469</v>
      </c>
      <c r="J126" s="36">
        <f t="shared" si="29"/>
        <v>390738</v>
      </c>
      <c r="K126" s="36">
        <f t="shared" si="30"/>
        <v>497752</v>
      </c>
      <c r="L126" s="36"/>
      <c r="M126" s="36">
        <f t="shared" si="31"/>
        <v>57778</v>
      </c>
      <c r="N126" s="36">
        <f t="shared" si="32"/>
        <v>3130979</v>
      </c>
      <c r="O126" s="36">
        <f t="shared" si="33"/>
        <v>3188757</v>
      </c>
      <c r="P126" s="36">
        <f t="shared" si="34"/>
        <v>3188757</v>
      </c>
      <c r="Q126" s="36">
        <f t="shared" si="35"/>
        <v>-262955</v>
      </c>
    </row>
    <row r="127" spans="1:17" s="33" customFormat="1" ht="13.2" x14ac:dyDescent="0.25">
      <c r="A127" s="62" t="s">
        <v>137</v>
      </c>
      <c r="B127" s="63" t="s">
        <v>438</v>
      </c>
      <c r="C127" s="65">
        <v>43724.29</v>
      </c>
      <c r="D127" s="34">
        <f t="shared" si="23"/>
        <v>5.7068714520375419E-5</v>
      </c>
      <c r="E127" s="66">
        <f t="shared" si="24"/>
        <v>8001</v>
      </c>
      <c r="F127" s="35">
        <f t="shared" si="25"/>
        <v>283165</v>
      </c>
      <c r="G127" s="35">
        <f t="shared" si="26"/>
        <v>-222605</v>
      </c>
      <c r="H127" s="36">
        <f t="shared" si="27"/>
        <v>6087</v>
      </c>
      <c r="I127" s="36">
        <f t="shared" si="28"/>
        <v>5233</v>
      </c>
      <c r="J127" s="36">
        <f t="shared" si="29"/>
        <v>41334</v>
      </c>
      <c r="K127" s="36">
        <f t="shared" si="30"/>
        <v>52654</v>
      </c>
      <c r="L127" s="36"/>
      <c r="M127" s="36">
        <f t="shared" si="31"/>
        <v>6112</v>
      </c>
      <c r="N127" s="36">
        <f t="shared" si="32"/>
        <v>331206</v>
      </c>
      <c r="O127" s="36">
        <f t="shared" si="33"/>
        <v>337318</v>
      </c>
      <c r="P127" s="36">
        <f t="shared" si="34"/>
        <v>337318</v>
      </c>
      <c r="Q127" s="36">
        <f t="shared" si="35"/>
        <v>-27816</v>
      </c>
    </row>
    <row r="128" spans="1:17" s="33" customFormat="1" ht="13.2" x14ac:dyDescent="0.25">
      <c r="A128" s="62" t="s">
        <v>138</v>
      </c>
      <c r="B128" s="63" t="s">
        <v>439</v>
      </c>
      <c r="C128" s="65">
        <v>683117.46</v>
      </c>
      <c r="D128" s="34">
        <f t="shared" si="23"/>
        <v>8.9160133437556034E-4</v>
      </c>
      <c r="E128" s="66">
        <f t="shared" si="24"/>
        <v>124995</v>
      </c>
      <c r="F128" s="35">
        <f t="shared" si="25"/>
        <v>4423970</v>
      </c>
      <c r="G128" s="35">
        <f t="shared" si="26"/>
        <v>-3477820</v>
      </c>
      <c r="H128" s="36">
        <f t="shared" si="27"/>
        <v>95103</v>
      </c>
      <c r="I128" s="36">
        <f t="shared" si="28"/>
        <v>81757</v>
      </c>
      <c r="J128" s="36">
        <f t="shared" si="29"/>
        <v>645767</v>
      </c>
      <c r="K128" s="36">
        <f t="shared" si="30"/>
        <v>822627</v>
      </c>
      <c r="L128" s="36"/>
      <c r="M128" s="36">
        <f t="shared" si="31"/>
        <v>95489</v>
      </c>
      <c r="N128" s="36">
        <f t="shared" si="32"/>
        <v>5174526</v>
      </c>
      <c r="O128" s="36">
        <f t="shared" si="33"/>
        <v>5270015</v>
      </c>
      <c r="P128" s="36">
        <f t="shared" si="34"/>
        <v>5270015</v>
      </c>
      <c r="Q128" s="36">
        <f t="shared" si="35"/>
        <v>-434582</v>
      </c>
    </row>
    <row r="129" spans="1:17" s="33" customFormat="1" ht="13.2" x14ac:dyDescent="0.25">
      <c r="A129" s="62" t="s">
        <v>139</v>
      </c>
      <c r="B129" s="63" t="s">
        <v>440</v>
      </c>
      <c r="C129" s="65">
        <v>484125.95</v>
      </c>
      <c r="D129" s="34">
        <f t="shared" si="23"/>
        <v>6.3187865674789792E-4</v>
      </c>
      <c r="E129" s="66">
        <f t="shared" si="24"/>
        <v>88584</v>
      </c>
      <c r="F129" s="35">
        <f t="shared" si="25"/>
        <v>3135271</v>
      </c>
      <c r="G129" s="35">
        <f t="shared" si="26"/>
        <v>-2464734</v>
      </c>
      <c r="H129" s="36">
        <f t="shared" si="27"/>
        <v>67400</v>
      </c>
      <c r="I129" s="36">
        <f t="shared" si="28"/>
        <v>57941</v>
      </c>
      <c r="J129" s="36">
        <f t="shared" si="29"/>
        <v>457656</v>
      </c>
      <c r="K129" s="36">
        <f t="shared" si="30"/>
        <v>582997</v>
      </c>
      <c r="L129" s="36"/>
      <c r="M129" s="36">
        <f t="shared" si="31"/>
        <v>67673</v>
      </c>
      <c r="N129" s="36">
        <f t="shared" si="32"/>
        <v>3667191</v>
      </c>
      <c r="O129" s="36">
        <f t="shared" si="33"/>
        <v>3734864</v>
      </c>
      <c r="P129" s="36">
        <f t="shared" si="34"/>
        <v>3734864</v>
      </c>
      <c r="Q129" s="36">
        <f t="shared" si="35"/>
        <v>-307989</v>
      </c>
    </row>
    <row r="130" spans="1:17" s="33" customFormat="1" ht="13.2" x14ac:dyDescent="0.25">
      <c r="A130" s="62" t="s">
        <v>140</v>
      </c>
      <c r="B130" s="63" t="s">
        <v>441</v>
      </c>
      <c r="C130" s="65">
        <v>76614.27</v>
      </c>
      <c r="D130" s="34">
        <f t="shared" si="23"/>
        <v>9.9996544319346591E-5</v>
      </c>
      <c r="E130" s="66">
        <f t="shared" si="24"/>
        <v>14019</v>
      </c>
      <c r="F130" s="35">
        <f t="shared" si="25"/>
        <v>496165</v>
      </c>
      <c r="G130" s="35">
        <f t="shared" si="26"/>
        <v>-390051</v>
      </c>
      <c r="H130" s="36">
        <f t="shared" si="27"/>
        <v>10666</v>
      </c>
      <c r="I130" s="36">
        <f t="shared" si="28"/>
        <v>9169</v>
      </c>
      <c r="J130" s="36">
        <f t="shared" si="29"/>
        <v>72425</v>
      </c>
      <c r="K130" s="36">
        <f t="shared" si="30"/>
        <v>92260</v>
      </c>
      <c r="L130" s="36"/>
      <c r="M130" s="36">
        <f t="shared" si="31"/>
        <v>10710</v>
      </c>
      <c r="N130" s="36">
        <f t="shared" si="32"/>
        <v>580343</v>
      </c>
      <c r="O130" s="36">
        <f t="shared" si="33"/>
        <v>591053</v>
      </c>
      <c r="P130" s="36">
        <f t="shared" si="34"/>
        <v>591053</v>
      </c>
      <c r="Q130" s="36">
        <f t="shared" si="35"/>
        <v>-48740</v>
      </c>
    </row>
    <row r="131" spans="1:17" s="33" customFormat="1" ht="13.2" x14ac:dyDescent="0.25">
      <c r="A131" s="62" t="s">
        <v>141</v>
      </c>
      <c r="B131" s="63" t="s">
        <v>442</v>
      </c>
      <c r="C131" s="65">
        <v>1359.36</v>
      </c>
      <c r="D131" s="34">
        <f t="shared" si="23"/>
        <v>1.7742295591401832E-6</v>
      </c>
      <c r="E131" s="66">
        <f t="shared" si="24"/>
        <v>249</v>
      </c>
      <c r="F131" s="35">
        <f t="shared" si="25"/>
        <v>8803</v>
      </c>
      <c r="G131" s="35">
        <f t="shared" si="26"/>
        <v>-6921</v>
      </c>
      <c r="H131" s="36">
        <f t="shared" si="27"/>
        <v>189</v>
      </c>
      <c r="I131" s="36">
        <f t="shared" si="28"/>
        <v>163</v>
      </c>
      <c r="J131" s="36">
        <f t="shared" si="29"/>
        <v>1285</v>
      </c>
      <c r="K131" s="36">
        <f t="shared" si="30"/>
        <v>1637</v>
      </c>
      <c r="L131" s="36"/>
      <c r="M131" s="36">
        <f t="shared" si="31"/>
        <v>190</v>
      </c>
      <c r="N131" s="36">
        <f t="shared" si="32"/>
        <v>10297</v>
      </c>
      <c r="O131" s="36">
        <f t="shared" si="33"/>
        <v>10487</v>
      </c>
      <c r="P131" s="36">
        <f t="shared" si="34"/>
        <v>10487</v>
      </c>
      <c r="Q131" s="36">
        <f t="shared" si="35"/>
        <v>-865</v>
      </c>
    </row>
    <row r="132" spans="1:17" s="33" customFormat="1" ht="13.2" x14ac:dyDescent="0.25">
      <c r="A132" s="62" t="s">
        <v>142</v>
      </c>
      <c r="B132" s="63" t="s">
        <v>443</v>
      </c>
      <c r="C132" s="65">
        <v>39941.32</v>
      </c>
      <c r="D132" s="34">
        <f t="shared" si="23"/>
        <v>5.213120187078992E-5</v>
      </c>
      <c r="E132" s="66">
        <f t="shared" si="24"/>
        <v>7308</v>
      </c>
      <c r="F132" s="35">
        <f t="shared" si="25"/>
        <v>258666</v>
      </c>
      <c r="G132" s="35">
        <f t="shared" si="26"/>
        <v>-203345</v>
      </c>
      <c r="H132" s="36">
        <f t="shared" si="27"/>
        <v>5561</v>
      </c>
      <c r="I132" s="36">
        <f t="shared" si="28"/>
        <v>4780</v>
      </c>
      <c r="J132" s="36">
        <f t="shared" si="29"/>
        <v>37757</v>
      </c>
      <c r="K132" s="36">
        <f t="shared" si="30"/>
        <v>48098</v>
      </c>
      <c r="L132" s="36"/>
      <c r="M132" s="36">
        <f t="shared" si="31"/>
        <v>5583</v>
      </c>
      <c r="N132" s="36">
        <f t="shared" si="32"/>
        <v>302550</v>
      </c>
      <c r="O132" s="36">
        <f t="shared" si="33"/>
        <v>308133</v>
      </c>
      <c r="P132" s="36">
        <f t="shared" si="34"/>
        <v>308133</v>
      </c>
      <c r="Q132" s="36">
        <f t="shared" si="35"/>
        <v>-25410</v>
      </c>
    </row>
    <row r="133" spans="1:17" s="33" customFormat="1" ht="13.2" x14ac:dyDescent="0.25">
      <c r="A133" s="62" t="s">
        <v>143</v>
      </c>
      <c r="B133" s="63" t="s">
        <v>444</v>
      </c>
      <c r="C133" s="65">
        <v>496423.12</v>
      </c>
      <c r="D133" s="34">
        <f t="shared" si="23"/>
        <v>6.4792885868687788E-4</v>
      </c>
      <c r="E133" s="66">
        <f t="shared" si="24"/>
        <v>90834</v>
      </c>
      <c r="F133" s="35">
        <f t="shared" si="25"/>
        <v>3214909</v>
      </c>
      <c r="G133" s="35">
        <f t="shared" si="26"/>
        <v>-2527340</v>
      </c>
      <c r="H133" s="36">
        <f t="shared" si="27"/>
        <v>69112</v>
      </c>
      <c r="I133" s="36">
        <f t="shared" si="28"/>
        <v>59413</v>
      </c>
      <c r="J133" s="36">
        <f t="shared" si="29"/>
        <v>469280</v>
      </c>
      <c r="K133" s="36">
        <f t="shared" si="30"/>
        <v>597805</v>
      </c>
      <c r="L133" s="36"/>
      <c r="M133" s="36">
        <f t="shared" si="31"/>
        <v>69392</v>
      </c>
      <c r="N133" s="36">
        <f t="shared" si="32"/>
        <v>3760341</v>
      </c>
      <c r="O133" s="36">
        <f t="shared" si="33"/>
        <v>3829733</v>
      </c>
      <c r="P133" s="36">
        <f t="shared" si="34"/>
        <v>3829733</v>
      </c>
      <c r="Q133" s="36">
        <f t="shared" si="35"/>
        <v>-315812</v>
      </c>
    </row>
    <row r="134" spans="1:17" s="33" customFormat="1" ht="13.2" x14ac:dyDescent="0.25">
      <c r="A134" s="62" t="s">
        <v>144</v>
      </c>
      <c r="B134" s="63" t="s">
        <v>445</v>
      </c>
      <c r="C134" s="65">
        <v>19770.849999999999</v>
      </c>
      <c r="D134" s="34">
        <f t="shared" si="23"/>
        <v>2.5804809968902051E-5</v>
      </c>
      <c r="E134" s="66">
        <f t="shared" si="24"/>
        <v>3618</v>
      </c>
      <c r="F134" s="35">
        <f t="shared" si="25"/>
        <v>128039</v>
      </c>
      <c r="G134" s="35">
        <f t="shared" si="26"/>
        <v>-100655</v>
      </c>
      <c r="H134" s="36">
        <f t="shared" si="27"/>
        <v>2752</v>
      </c>
      <c r="I134" s="36">
        <f t="shared" si="28"/>
        <v>2366</v>
      </c>
      <c r="J134" s="36">
        <f t="shared" si="29"/>
        <v>18690</v>
      </c>
      <c r="K134" s="36">
        <f t="shared" si="30"/>
        <v>23808</v>
      </c>
      <c r="L134" s="36"/>
      <c r="M134" s="36">
        <f t="shared" si="31"/>
        <v>2764</v>
      </c>
      <c r="N134" s="36">
        <f t="shared" si="32"/>
        <v>149762</v>
      </c>
      <c r="O134" s="36">
        <f t="shared" si="33"/>
        <v>152526</v>
      </c>
      <c r="P134" s="36">
        <f t="shared" si="34"/>
        <v>152526</v>
      </c>
      <c r="Q134" s="36">
        <f t="shared" si="35"/>
        <v>-12578</v>
      </c>
    </row>
    <row r="135" spans="1:17" s="33" customFormat="1" ht="13.2" x14ac:dyDescent="0.25">
      <c r="A135" s="62" t="s">
        <v>145</v>
      </c>
      <c r="B135" s="63" t="s">
        <v>446</v>
      </c>
      <c r="C135" s="65">
        <v>247236.66</v>
      </c>
      <c r="D135" s="34">
        <f t="shared" si="23"/>
        <v>3.226919949646094E-4</v>
      </c>
      <c r="E135" s="66">
        <f t="shared" si="24"/>
        <v>45239</v>
      </c>
      <c r="F135" s="35">
        <f t="shared" si="25"/>
        <v>1601141</v>
      </c>
      <c r="G135" s="35">
        <f t="shared" si="26"/>
        <v>-1258707</v>
      </c>
      <c r="H135" s="36">
        <f t="shared" si="27"/>
        <v>34420</v>
      </c>
      <c r="I135" s="36">
        <f t="shared" si="28"/>
        <v>29590</v>
      </c>
      <c r="J135" s="36">
        <f t="shared" si="29"/>
        <v>233719</v>
      </c>
      <c r="K135" s="36">
        <f t="shared" si="30"/>
        <v>297729</v>
      </c>
      <c r="L135" s="36"/>
      <c r="M135" s="36">
        <f t="shared" si="31"/>
        <v>34560</v>
      </c>
      <c r="N135" s="36">
        <f t="shared" si="32"/>
        <v>1872786</v>
      </c>
      <c r="O135" s="36">
        <f t="shared" si="33"/>
        <v>1907346</v>
      </c>
      <c r="P135" s="36">
        <f t="shared" si="34"/>
        <v>1907346</v>
      </c>
      <c r="Q135" s="36">
        <f t="shared" si="35"/>
        <v>-157286</v>
      </c>
    </row>
    <row r="136" spans="1:17" s="33" customFormat="1" ht="13.2" x14ac:dyDescent="0.25">
      <c r="A136" s="62" t="s">
        <v>146</v>
      </c>
      <c r="B136" s="63" t="s">
        <v>447</v>
      </c>
      <c r="C136" s="65">
        <v>208020.73</v>
      </c>
      <c r="D136" s="34">
        <f t="shared" si="23"/>
        <v>2.7150756832621171E-4</v>
      </c>
      <c r="E136" s="66">
        <f t="shared" si="24"/>
        <v>38063</v>
      </c>
      <c r="F136" s="35">
        <f t="shared" si="25"/>
        <v>1347173</v>
      </c>
      <c r="G136" s="35">
        <f t="shared" si="26"/>
        <v>-1059054</v>
      </c>
      <c r="H136" s="36">
        <f t="shared" si="27"/>
        <v>28961</v>
      </c>
      <c r="I136" s="36">
        <f t="shared" si="28"/>
        <v>24896</v>
      </c>
      <c r="J136" s="36">
        <f t="shared" si="29"/>
        <v>196647</v>
      </c>
      <c r="K136" s="36">
        <f t="shared" si="30"/>
        <v>250504</v>
      </c>
      <c r="L136" s="36"/>
      <c r="M136" s="36">
        <f t="shared" si="31"/>
        <v>29078</v>
      </c>
      <c r="N136" s="36">
        <f t="shared" si="32"/>
        <v>1575730</v>
      </c>
      <c r="O136" s="36">
        <f t="shared" si="33"/>
        <v>1604808</v>
      </c>
      <c r="P136" s="36">
        <f t="shared" si="34"/>
        <v>1604808</v>
      </c>
      <c r="Q136" s="36">
        <f t="shared" si="35"/>
        <v>-132338</v>
      </c>
    </row>
    <row r="137" spans="1:17" s="33" customFormat="1" ht="13.2" x14ac:dyDescent="0.25">
      <c r="A137" s="62" t="s">
        <v>147</v>
      </c>
      <c r="B137" s="63" t="s">
        <v>448</v>
      </c>
      <c r="C137" s="65">
        <v>88129.82</v>
      </c>
      <c r="D137" s="34">
        <f t="shared" si="23"/>
        <v>1.1502657992415822E-4</v>
      </c>
      <c r="E137" s="66">
        <f t="shared" si="24"/>
        <v>16126</v>
      </c>
      <c r="F137" s="35">
        <f t="shared" si="25"/>
        <v>570742</v>
      </c>
      <c r="G137" s="35">
        <f t="shared" si="26"/>
        <v>-448678</v>
      </c>
      <c r="H137" s="36">
        <f t="shared" si="27"/>
        <v>12269</v>
      </c>
      <c r="I137" s="36">
        <f t="shared" si="28"/>
        <v>10548</v>
      </c>
      <c r="J137" s="36">
        <f t="shared" si="29"/>
        <v>83311</v>
      </c>
      <c r="K137" s="36">
        <f t="shared" si="30"/>
        <v>106128</v>
      </c>
      <c r="L137" s="36"/>
      <c r="M137" s="36">
        <f t="shared" si="31"/>
        <v>12319</v>
      </c>
      <c r="N137" s="36">
        <f t="shared" si="32"/>
        <v>667572</v>
      </c>
      <c r="O137" s="36">
        <f t="shared" si="33"/>
        <v>679891</v>
      </c>
      <c r="P137" s="36">
        <f t="shared" si="34"/>
        <v>679891</v>
      </c>
      <c r="Q137" s="36">
        <f t="shared" si="35"/>
        <v>-56066</v>
      </c>
    </row>
    <row r="138" spans="1:17" s="33" customFormat="1" ht="13.2" x14ac:dyDescent="0.25">
      <c r="A138" s="62" t="s">
        <v>148</v>
      </c>
      <c r="B138" s="63" t="s">
        <v>449</v>
      </c>
      <c r="C138" s="65">
        <v>83792.25</v>
      </c>
      <c r="D138" s="34">
        <f t="shared" si="23"/>
        <v>1.0936520625652074E-4</v>
      </c>
      <c r="E138" s="66">
        <f t="shared" si="24"/>
        <v>15332</v>
      </c>
      <c r="F138" s="35">
        <f t="shared" si="25"/>
        <v>542651</v>
      </c>
      <c r="G138" s="35">
        <f t="shared" si="26"/>
        <v>-426595</v>
      </c>
      <c r="H138" s="36">
        <f t="shared" si="27"/>
        <v>11666</v>
      </c>
      <c r="I138" s="36">
        <f t="shared" si="28"/>
        <v>10028</v>
      </c>
      <c r="J138" s="36">
        <f t="shared" si="29"/>
        <v>79211</v>
      </c>
      <c r="K138" s="36">
        <f t="shared" si="30"/>
        <v>100905</v>
      </c>
      <c r="L138" s="36"/>
      <c r="M138" s="36">
        <f t="shared" si="31"/>
        <v>11713</v>
      </c>
      <c r="N138" s="36">
        <f t="shared" si="32"/>
        <v>634715</v>
      </c>
      <c r="O138" s="36">
        <f t="shared" si="33"/>
        <v>646428</v>
      </c>
      <c r="P138" s="36">
        <f t="shared" si="34"/>
        <v>646428</v>
      </c>
      <c r="Q138" s="36">
        <f t="shared" si="35"/>
        <v>-53307</v>
      </c>
    </row>
    <row r="139" spans="1:17" s="33" customFormat="1" ht="13.2" x14ac:dyDescent="0.25">
      <c r="A139" s="62" t="s">
        <v>149</v>
      </c>
      <c r="B139" s="63" t="s">
        <v>450</v>
      </c>
      <c r="C139" s="65">
        <v>172713.75</v>
      </c>
      <c r="D139" s="34">
        <f t="shared" si="23"/>
        <v>2.2542508277420832E-4</v>
      </c>
      <c r="E139" s="66">
        <f t="shared" si="24"/>
        <v>31603</v>
      </c>
      <c r="F139" s="35">
        <f t="shared" si="25"/>
        <v>1118520</v>
      </c>
      <c r="G139" s="35">
        <f t="shared" si="26"/>
        <v>-879303</v>
      </c>
      <c r="H139" s="36">
        <f t="shared" si="27"/>
        <v>24045</v>
      </c>
      <c r="I139" s="36">
        <f t="shared" si="28"/>
        <v>20671</v>
      </c>
      <c r="J139" s="36">
        <f t="shared" si="29"/>
        <v>163270</v>
      </c>
      <c r="K139" s="36">
        <f t="shared" si="30"/>
        <v>207986</v>
      </c>
      <c r="L139" s="36"/>
      <c r="M139" s="36">
        <f t="shared" si="31"/>
        <v>24143</v>
      </c>
      <c r="N139" s="36">
        <f t="shared" si="32"/>
        <v>1308284</v>
      </c>
      <c r="O139" s="36">
        <f t="shared" si="33"/>
        <v>1332427</v>
      </c>
      <c r="P139" s="36">
        <f t="shared" si="34"/>
        <v>1332427</v>
      </c>
      <c r="Q139" s="36">
        <f t="shared" si="35"/>
        <v>-109876</v>
      </c>
    </row>
    <row r="140" spans="1:17" s="33" customFormat="1" ht="13.2" x14ac:dyDescent="0.25">
      <c r="A140" s="62" t="s">
        <v>150</v>
      </c>
      <c r="B140" s="63" t="s">
        <v>451</v>
      </c>
      <c r="C140" s="65">
        <v>339359.55</v>
      </c>
      <c r="D140" s="34">
        <f t="shared" ref="D140:D203" si="36">+C140/$C$10</f>
        <v>4.4293030895900347E-4</v>
      </c>
      <c r="E140" s="66">
        <f t="shared" ref="E140:E203" si="37">ROUND(D140*$E$10,0)</f>
        <v>62095</v>
      </c>
      <c r="F140" s="35">
        <f t="shared" ref="F140:F203" si="38">+ROUND(D140*$F$10,0)</f>
        <v>2197743</v>
      </c>
      <c r="G140" s="35">
        <f t="shared" ref="G140:G203" si="39">+ROUND(D140*$G$10,0)</f>
        <v>-1727714</v>
      </c>
      <c r="H140" s="36">
        <f t="shared" ref="H140:H203" si="40">ROUND(D140*$H$10,0)</f>
        <v>47246</v>
      </c>
      <c r="I140" s="36">
        <f t="shared" ref="I140:I203" si="41">ROUND(D140*$I$10,0)</f>
        <v>40615</v>
      </c>
      <c r="J140" s="36">
        <f t="shared" ref="J140:J203" si="42">ROUND(D140*$J$10,0)</f>
        <v>320804</v>
      </c>
      <c r="K140" s="36">
        <f t="shared" ref="K140:K203" si="43">ROUND(SUM(H140:J140),0)</f>
        <v>408665</v>
      </c>
      <c r="L140" s="36"/>
      <c r="M140" s="36">
        <f t="shared" ref="M140:M203" si="44">ROUND(D140*$M$10,0)</f>
        <v>47437</v>
      </c>
      <c r="N140" s="36">
        <f t="shared" ref="N140:N203" si="45">ROUND(D140*$N$10,0)</f>
        <v>2570604</v>
      </c>
      <c r="O140" s="36">
        <f t="shared" ref="O140:O203" si="46">ROUND(SUM(L140:N140),0)</f>
        <v>2618041</v>
      </c>
      <c r="P140" s="36">
        <f t="shared" ref="P140:P203" si="47">ROUND(SUM(M140:N140),0)</f>
        <v>2618041</v>
      </c>
      <c r="Q140" s="36">
        <f t="shared" ref="Q140:Q203" si="48">ROUND(D140*$Q$10,0)</f>
        <v>-215892</v>
      </c>
    </row>
    <row r="141" spans="1:17" s="33" customFormat="1" ht="13.2" x14ac:dyDescent="0.25">
      <c r="A141" s="62" t="s">
        <v>151</v>
      </c>
      <c r="B141" s="63" t="s">
        <v>452</v>
      </c>
      <c r="C141" s="65">
        <v>135440.31</v>
      </c>
      <c r="D141" s="34">
        <f t="shared" si="36"/>
        <v>1.7677598391971941E-4</v>
      </c>
      <c r="E141" s="66">
        <f t="shared" si="37"/>
        <v>24782</v>
      </c>
      <c r="F141" s="35">
        <f t="shared" si="38"/>
        <v>877131</v>
      </c>
      <c r="G141" s="35">
        <f t="shared" si="39"/>
        <v>-689540</v>
      </c>
      <c r="H141" s="36">
        <f t="shared" si="40"/>
        <v>18856</v>
      </c>
      <c r="I141" s="36">
        <f t="shared" si="41"/>
        <v>16210</v>
      </c>
      <c r="J141" s="36">
        <f t="shared" si="42"/>
        <v>128035</v>
      </c>
      <c r="K141" s="36">
        <f t="shared" si="43"/>
        <v>163101</v>
      </c>
      <c r="L141" s="36"/>
      <c r="M141" s="36">
        <f t="shared" si="44"/>
        <v>18933</v>
      </c>
      <c r="N141" s="36">
        <f t="shared" si="45"/>
        <v>1025943</v>
      </c>
      <c r="O141" s="36">
        <f t="shared" si="46"/>
        <v>1044876</v>
      </c>
      <c r="P141" s="36">
        <f t="shared" si="47"/>
        <v>1044876</v>
      </c>
      <c r="Q141" s="36">
        <f t="shared" si="48"/>
        <v>-86164</v>
      </c>
    </row>
    <row r="142" spans="1:17" s="33" customFormat="1" ht="13.2" x14ac:dyDescent="0.25">
      <c r="A142" s="62" t="s">
        <v>152</v>
      </c>
      <c r="B142" s="63" t="s">
        <v>453</v>
      </c>
      <c r="C142" s="65">
        <v>89716.32</v>
      </c>
      <c r="D142" s="34">
        <f t="shared" si="36"/>
        <v>1.1709727142278692E-4</v>
      </c>
      <c r="E142" s="66">
        <f t="shared" si="37"/>
        <v>16416</v>
      </c>
      <c r="F142" s="35">
        <f t="shared" si="38"/>
        <v>581016</v>
      </c>
      <c r="G142" s="35">
        <f t="shared" si="39"/>
        <v>-456755</v>
      </c>
      <c r="H142" s="36">
        <f t="shared" si="40"/>
        <v>12490</v>
      </c>
      <c r="I142" s="36">
        <f t="shared" si="41"/>
        <v>10737</v>
      </c>
      <c r="J142" s="36">
        <f t="shared" si="42"/>
        <v>84811</v>
      </c>
      <c r="K142" s="36">
        <f t="shared" si="43"/>
        <v>108038</v>
      </c>
      <c r="L142" s="36"/>
      <c r="M142" s="36">
        <f t="shared" si="44"/>
        <v>12541</v>
      </c>
      <c r="N142" s="36">
        <f t="shared" si="45"/>
        <v>679589</v>
      </c>
      <c r="O142" s="36">
        <f t="shared" si="46"/>
        <v>692130</v>
      </c>
      <c r="P142" s="36">
        <f t="shared" si="47"/>
        <v>692130</v>
      </c>
      <c r="Q142" s="36">
        <f t="shared" si="48"/>
        <v>-57075</v>
      </c>
    </row>
    <row r="143" spans="1:17" s="33" customFormat="1" ht="13.2" x14ac:dyDescent="0.25">
      <c r="A143" s="62" t="s">
        <v>153</v>
      </c>
      <c r="B143" s="63" t="s">
        <v>454</v>
      </c>
      <c r="C143" s="65">
        <v>256812.56</v>
      </c>
      <c r="D143" s="34">
        <f t="shared" si="36"/>
        <v>3.3519040953865193E-4</v>
      </c>
      <c r="E143" s="66">
        <f t="shared" si="37"/>
        <v>46991</v>
      </c>
      <c r="F143" s="35">
        <f t="shared" si="38"/>
        <v>1663156</v>
      </c>
      <c r="G143" s="35">
        <f t="shared" si="39"/>
        <v>-1307459</v>
      </c>
      <c r="H143" s="36">
        <f t="shared" si="40"/>
        <v>35753</v>
      </c>
      <c r="I143" s="36">
        <f t="shared" si="41"/>
        <v>30736</v>
      </c>
      <c r="J143" s="36">
        <f t="shared" si="42"/>
        <v>242771</v>
      </c>
      <c r="K143" s="36">
        <f t="shared" si="43"/>
        <v>309260</v>
      </c>
      <c r="L143" s="36"/>
      <c r="M143" s="36">
        <f t="shared" si="44"/>
        <v>35899</v>
      </c>
      <c r="N143" s="36">
        <f t="shared" si="45"/>
        <v>1945322</v>
      </c>
      <c r="O143" s="36">
        <f t="shared" si="46"/>
        <v>1981221</v>
      </c>
      <c r="P143" s="36">
        <f t="shared" si="47"/>
        <v>1981221</v>
      </c>
      <c r="Q143" s="36">
        <f t="shared" si="48"/>
        <v>-163378</v>
      </c>
    </row>
    <row r="144" spans="1:17" s="33" customFormat="1" ht="13.2" x14ac:dyDescent="0.25">
      <c r="A144" s="62" t="s">
        <v>154</v>
      </c>
      <c r="B144" s="63" t="s">
        <v>455</v>
      </c>
      <c r="C144" s="65">
        <v>24065.88</v>
      </c>
      <c r="D144" s="34">
        <f t="shared" si="36"/>
        <v>3.1410660651130352E-5</v>
      </c>
      <c r="E144" s="66">
        <f t="shared" si="37"/>
        <v>4403</v>
      </c>
      <c r="F144" s="35">
        <f t="shared" si="38"/>
        <v>155854</v>
      </c>
      <c r="G144" s="35">
        <f t="shared" si="39"/>
        <v>-122522</v>
      </c>
      <c r="H144" s="36">
        <f t="shared" si="40"/>
        <v>3350</v>
      </c>
      <c r="I144" s="36">
        <f t="shared" si="41"/>
        <v>2880</v>
      </c>
      <c r="J144" s="36">
        <f t="shared" si="42"/>
        <v>22750</v>
      </c>
      <c r="K144" s="36">
        <f t="shared" si="43"/>
        <v>28980</v>
      </c>
      <c r="L144" s="36"/>
      <c r="M144" s="36">
        <f t="shared" si="44"/>
        <v>3364</v>
      </c>
      <c r="N144" s="36">
        <f t="shared" si="45"/>
        <v>182296</v>
      </c>
      <c r="O144" s="36">
        <f t="shared" si="46"/>
        <v>185660</v>
      </c>
      <c r="P144" s="36">
        <f t="shared" si="47"/>
        <v>185660</v>
      </c>
      <c r="Q144" s="36">
        <f t="shared" si="48"/>
        <v>-15310</v>
      </c>
    </row>
    <row r="145" spans="1:17" s="33" customFormat="1" ht="13.2" x14ac:dyDescent="0.25">
      <c r="A145" s="62" t="s">
        <v>155</v>
      </c>
      <c r="B145" s="63" t="s">
        <v>456</v>
      </c>
      <c r="C145" s="65">
        <v>896004.75</v>
      </c>
      <c r="D145" s="34">
        <f t="shared" si="36"/>
        <v>1.1694607113494661E-3</v>
      </c>
      <c r="E145" s="66">
        <f t="shared" si="37"/>
        <v>163948</v>
      </c>
      <c r="F145" s="35">
        <f t="shared" si="38"/>
        <v>5802659</v>
      </c>
      <c r="G145" s="35">
        <f t="shared" si="39"/>
        <v>-4561650</v>
      </c>
      <c r="H145" s="36">
        <f t="shared" si="40"/>
        <v>124742</v>
      </c>
      <c r="I145" s="36">
        <f t="shared" si="41"/>
        <v>107236</v>
      </c>
      <c r="J145" s="36">
        <f t="shared" si="42"/>
        <v>847014</v>
      </c>
      <c r="K145" s="36">
        <f t="shared" si="43"/>
        <v>1078992</v>
      </c>
      <c r="L145" s="36"/>
      <c r="M145" s="36">
        <f t="shared" si="44"/>
        <v>125248</v>
      </c>
      <c r="N145" s="36">
        <f t="shared" si="45"/>
        <v>6787119</v>
      </c>
      <c r="O145" s="36">
        <f t="shared" si="46"/>
        <v>6912367</v>
      </c>
      <c r="P145" s="36">
        <f t="shared" si="47"/>
        <v>6912367</v>
      </c>
      <c r="Q145" s="36">
        <f t="shared" si="48"/>
        <v>-570016</v>
      </c>
    </row>
    <row r="146" spans="1:17" s="33" customFormat="1" ht="13.2" x14ac:dyDescent="0.25">
      <c r="A146" s="62" t="s">
        <v>156</v>
      </c>
      <c r="B146" s="63" t="s">
        <v>457</v>
      </c>
      <c r="C146" s="65">
        <v>706538.11</v>
      </c>
      <c r="D146" s="34">
        <f t="shared" si="36"/>
        <v>9.221698442068608E-4</v>
      </c>
      <c r="E146" s="66">
        <f t="shared" si="37"/>
        <v>129280</v>
      </c>
      <c r="F146" s="35">
        <f t="shared" si="38"/>
        <v>4575645</v>
      </c>
      <c r="G146" s="35">
        <f t="shared" si="39"/>
        <v>-3597056</v>
      </c>
      <c r="H146" s="36">
        <f t="shared" si="40"/>
        <v>98364</v>
      </c>
      <c r="I146" s="36">
        <f t="shared" si="41"/>
        <v>84560</v>
      </c>
      <c r="J146" s="36">
        <f t="shared" si="42"/>
        <v>667907</v>
      </c>
      <c r="K146" s="36">
        <f t="shared" si="43"/>
        <v>850831</v>
      </c>
      <c r="L146" s="36"/>
      <c r="M146" s="36">
        <f t="shared" si="44"/>
        <v>98763</v>
      </c>
      <c r="N146" s="36">
        <f t="shared" si="45"/>
        <v>5351934</v>
      </c>
      <c r="O146" s="36">
        <f t="shared" si="46"/>
        <v>5450697</v>
      </c>
      <c r="P146" s="36">
        <f t="shared" si="47"/>
        <v>5450697</v>
      </c>
      <c r="Q146" s="36">
        <f t="shared" si="48"/>
        <v>-449482</v>
      </c>
    </row>
    <row r="147" spans="1:17" s="33" customFormat="1" ht="13.2" x14ac:dyDescent="0.25">
      <c r="A147" s="62" t="s">
        <v>157</v>
      </c>
      <c r="B147" s="63" t="s">
        <v>458</v>
      </c>
      <c r="C147" s="65">
        <v>556254.75</v>
      </c>
      <c r="D147" s="34">
        <f t="shared" si="36"/>
        <v>7.2602078909349461E-4</v>
      </c>
      <c r="E147" s="66">
        <f t="shared" si="37"/>
        <v>101782</v>
      </c>
      <c r="F147" s="35">
        <f t="shared" si="38"/>
        <v>3602388</v>
      </c>
      <c r="G147" s="35">
        <f t="shared" si="39"/>
        <v>-2831949</v>
      </c>
      <c r="H147" s="36">
        <f t="shared" si="40"/>
        <v>77442</v>
      </c>
      <c r="I147" s="36">
        <f t="shared" si="41"/>
        <v>66574</v>
      </c>
      <c r="J147" s="36">
        <f t="shared" si="42"/>
        <v>525841</v>
      </c>
      <c r="K147" s="36">
        <f t="shared" si="43"/>
        <v>669857</v>
      </c>
      <c r="L147" s="36"/>
      <c r="M147" s="36">
        <f t="shared" si="44"/>
        <v>77756</v>
      </c>
      <c r="N147" s="36">
        <f t="shared" si="45"/>
        <v>4213557</v>
      </c>
      <c r="O147" s="36">
        <f t="shared" si="46"/>
        <v>4291313</v>
      </c>
      <c r="P147" s="36">
        <f t="shared" si="47"/>
        <v>4291313</v>
      </c>
      <c r="Q147" s="36">
        <f t="shared" si="48"/>
        <v>-353875</v>
      </c>
    </row>
    <row r="148" spans="1:17" s="33" customFormat="1" ht="13.2" x14ac:dyDescent="0.25">
      <c r="A148" s="62" t="s">
        <v>158</v>
      </c>
      <c r="B148" s="63" t="s">
        <v>459</v>
      </c>
      <c r="C148" s="65">
        <v>665560.4</v>
      </c>
      <c r="D148" s="34">
        <f t="shared" si="36"/>
        <v>8.6868595153098823E-4</v>
      </c>
      <c r="E148" s="66">
        <f t="shared" si="37"/>
        <v>121782</v>
      </c>
      <c r="F148" s="35">
        <f t="shared" si="38"/>
        <v>4310267</v>
      </c>
      <c r="G148" s="35">
        <f t="shared" si="39"/>
        <v>-3388435</v>
      </c>
      <c r="H148" s="36">
        <f t="shared" si="40"/>
        <v>92659</v>
      </c>
      <c r="I148" s="36">
        <f t="shared" si="41"/>
        <v>79656</v>
      </c>
      <c r="J148" s="36">
        <f t="shared" si="42"/>
        <v>629170</v>
      </c>
      <c r="K148" s="36">
        <f t="shared" si="43"/>
        <v>801485</v>
      </c>
      <c r="L148" s="36"/>
      <c r="M148" s="36">
        <f t="shared" si="44"/>
        <v>93035</v>
      </c>
      <c r="N148" s="36">
        <f t="shared" si="45"/>
        <v>5041533</v>
      </c>
      <c r="O148" s="36">
        <f t="shared" si="46"/>
        <v>5134568</v>
      </c>
      <c r="P148" s="36">
        <f t="shared" si="47"/>
        <v>5134568</v>
      </c>
      <c r="Q148" s="36">
        <f t="shared" si="48"/>
        <v>-423413</v>
      </c>
    </row>
    <row r="149" spans="1:17" s="33" customFormat="1" ht="13.2" x14ac:dyDescent="0.25">
      <c r="A149" s="62" t="s">
        <v>159</v>
      </c>
      <c r="B149" s="63" t="s">
        <v>460</v>
      </c>
      <c r="C149" s="65">
        <v>1037133.5</v>
      </c>
      <c r="D149" s="34">
        <f t="shared" si="36"/>
        <v>1.3536612173923872E-3</v>
      </c>
      <c r="E149" s="66">
        <f t="shared" si="37"/>
        <v>189771</v>
      </c>
      <c r="F149" s="35">
        <f t="shared" si="38"/>
        <v>6716630</v>
      </c>
      <c r="G149" s="35">
        <f t="shared" si="39"/>
        <v>-5280151</v>
      </c>
      <c r="H149" s="36">
        <f t="shared" si="40"/>
        <v>144390</v>
      </c>
      <c r="I149" s="36">
        <f t="shared" si="41"/>
        <v>124127</v>
      </c>
      <c r="J149" s="36">
        <f t="shared" si="42"/>
        <v>980426</v>
      </c>
      <c r="K149" s="36">
        <f t="shared" si="43"/>
        <v>1248943</v>
      </c>
      <c r="L149" s="36"/>
      <c r="M149" s="36">
        <f t="shared" si="44"/>
        <v>144976</v>
      </c>
      <c r="N149" s="36">
        <f t="shared" si="45"/>
        <v>7856151</v>
      </c>
      <c r="O149" s="36">
        <f t="shared" si="46"/>
        <v>8001127</v>
      </c>
      <c r="P149" s="36">
        <f t="shared" si="47"/>
        <v>8001127</v>
      </c>
      <c r="Q149" s="36">
        <f t="shared" si="48"/>
        <v>-659798</v>
      </c>
    </row>
    <row r="150" spans="1:17" s="33" customFormat="1" ht="13.2" x14ac:dyDescent="0.25">
      <c r="A150" s="62" t="s">
        <v>160</v>
      </c>
      <c r="B150" s="63" t="s">
        <v>461</v>
      </c>
      <c r="C150" s="65">
        <v>265485</v>
      </c>
      <c r="D150" s="34">
        <f t="shared" si="36"/>
        <v>3.4650963284805467E-4</v>
      </c>
      <c r="E150" s="66">
        <f t="shared" si="37"/>
        <v>48578</v>
      </c>
      <c r="F150" s="35">
        <f t="shared" si="38"/>
        <v>1719320</v>
      </c>
      <c r="G150" s="35">
        <f t="shared" si="39"/>
        <v>-1351611</v>
      </c>
      <c r="H150" s="36">
        <f t="shared" si="40"/>
        <v>36961</v>
      </c>
      <c r="I150" s="36">
        <f t="shared" si="41"/>
        <v>31774</v>
      </c>
      <c r="J150" s="36">
        <f t="shared" si="42"/>
        <v>250969</v>
      </c>
      <c r="K150" s="36">
        <f t="shared" si="43"/>
        <v>319704</v>
      </c>
      <c r="L150" s="36"/>
      <c r="M150" s="36">
        <f t="shared" si="44"/>
        <v>37111</v>
      </c>
      <c r="N150" s="36">
        <f t="shared" si="45"/>
        <v>2011014</v>
      </c>
      <c r="O150" s="36">
        <f t="shared" si="46"/>
        <v>2048125</v>
      </c>
      <c r="P150" s="36">
        <f t="shared" si="47"/>
        <v>2048125</v>
      </c>
      <c r="Q150" s="36">
        <f t="shared" si="48"/>
        <v>-168895</v>
      </c>
    </row>
    <row r="151" spans="1:17" s="33" customFormat="1" ht="13.2" x14ac:dyDescent="0.25">
      <c r="A151" s="62" t="s">
        <v>161</v>
      </c>
      <c r="B151" s="63" t="s">
        <v>462</v>
      </c>
      <c r="C151" s="65">
        <v>271186.62</v>
      </c>
      <c r="D151" s="34">
        <f t="shared" si="36"/>
        <v>3.5395135743829188E-4</v>
      </c>
      <c r="E151" s="66">
        <f t="shared" si="37"/>
        <v>49621</v>
      </c>
      <c r="F151" s="35">
        <f t="shared" si="38"/>
        <v>1756245</v>
      </c>
      <c r="G151" s="35">
        <f t="shared" si="39"/>
        <v>-1380638</v>
      </c>
      <c r="H151" s="36">
        <f t="shared" si="40"/>
        <v>37755</v>
      </c>
      <c r="I151" s="36">
        <f t="shared" si="41"/>
        <v>32456</v>
      </c>
      <c r="J151" s="36">
        <f t="shared" si="42"/>
        <v>256359</v>
      </c>
      <c r="K151" s="36">
        <f t="shared" si="43"/>
        <v>326570</v>
      </c>
      <c r="L151" s="36"/>
      <c r="M151" s="36">
        <f t="shared" si="44"/>
        <v>37908</v>
      </c>
      <c r="N151" s="36">
        <f t="shared" si="45"/>
        <v>2054203</v>
      </c>
      <c r="O151" s="36">
        <f t="shared" si="46"/>
        <v>2092111</v>
      </c>
      <c r="P151" s="36">
        <f t="shared" si="47"/>
        <v>2092111</v>
      </c>
      <c r="Q151" s="36">
        <f t="shared" si="48"/>
        <v>-172522</v>
      </c>
    </row>
    <row r="152" spans="1:17" s="33" customFormat="1" ht="13.2" x14ac:dyDescent="0.25">
      <c r="A152" s="62" t="s">
        <v>162</v>
      </c>
      <c r="B152" s="63" t="s">
        <v>463</v>
      </c>
      <c r="C152" s="65">
        <v>60996.92</v>
      </c>
      <c r="D152" s="34">
        <f t="shared" si="36"/>
        <v>7.9612860817229451E-5</v>
      </c>
      <c r="E152" s="66">
        <f t="shared" si="37"/>
        <v>11161</v>
      </c>
      <c r="F152" s="35">
        <f t="shared" si="38"/>
        <v>395025</v>
      </c>
      <c r="G152" s="35">
        <f t="shared" si="39"/>
        <v>-310541</v>
      </c>
      <c r="H152" s="36">
        <f t="shared" si="40"/>
        <v>8492</v>
      </c>
      <c r="I152" s="36">
        <f t="shared" si="41"/>
        <v>7300</v>
      </c>
      <c r="J152" s="36">
        <f t="shared" si="42"/>
        <v>57662</v>
      </c>
      <c r="K152" s="36">
        <f t="shared" si="43"/>
        <v>73454</v>
      </c>
      <c r="L152" s="36"/>
      <c r="M152" s="36">
        <f t="shared" si="44"/>
        <v>8526</v>
      </c>
      <c r="N152" s="36">
        <f t="shared" si="45"/>
        <v>462044</v>
      </c>
      <c r="O152" s="36">
        <f t="shared" si="46"/>
        <v>470570</v>
      </c>
      <c r="P152" s="36">
        <f t="shared" si="47"/>
        <v>470570</v>
      </c>
      <c r="Q152" s="36">
        <f t="shared" si="48"/>
        <v>-38805</v>
      </c>
    </row>
    <row r="153" spans="1:17" s="33" customFormat="1" ht="13.2" x14ac:dyDescent="0.25">
      <c r="A153" s="62" t="s">
        <v>2332</v>
      </c>
      <c r="B153" s="63" t="s">
        <v>2335</v>
      </c>
      <c r="C153" s="65">
        <v>20.39</v>
      </c>
      <c r="D153" s="34">
        <f t="shared" si="36"/>
        <v>2.6612921309195755E-8</v>
      </c>
      <c r="E153" s="66">
        <f t="shared" si="37"/>
        <v>4</v>
      </c>
      <c r="F153" s="35">
        <f t="shared" si="38"/>
        <v>132</v>
      </c>
      <c r="G153" s="35">
        <f t="shared" si="39"/>
        <v>-104</v>
      </c>
      <c r="H153" s="36">
        <f t="shared" si="40"/>
        <v>3</v>
      </c>
      <c r="I153" s="36">
        <f t="shared" si="41"/>
        <v>2</v>
      </c>
      <c r="J153" s="36">
        <f t="shared" si="42"/>
        <v>19</v>
      </c>
      <c r="K153" s="36">
        <f t="shared" si="43"/>
        <v>24</v>
      </c>
      <c r="L153" s="36"/>
      <c r="M153" s="36">
        <f t="shared" si="44"/>
        <v>3</v>
      </c>
      <c r="N153" s="36">
        <f t="shared" si="45"/>
        <v>154</v>
      </c>
      <c r="O153" s="36">
        <f t="shared" si="46"/>
        <v>157</v>
      </c>
      <c r="P153" s="36">
        <f t="shared" si="47"/>
        <v>157</v>
      </c>
      <c r="Q153" s="36">
        <f t="shared" si="48"/>
        <v>-13</v>
      </c>
    </row>
    <row r="154" spans="1:17" s="33" customFormat="1" ht="13.2" x14ac:dyDescent="0.25">
      <c r="A154" s="62" t="s">
        <v>163</v>
      </c>
      <c r="B154" s="63" t="s">
        <v>464</v>
      </c>
      <c r="C154" s="65">
        <v>20313.23</v>
      </c>
      <c r="D154" s="34">
        <f t="shared" si="36"/>
        <v>2.6512721506895265E-5</v>
      </c>
      <c r="E154" s="66">
        <f t="shared" si="37"/>
        <v>3717</v>
      </c>
      <c r="F154" s="35">
        <f t="shared" si="38"/>
        <v>131551</v>
      </c>
      <c r="G154" s="35">
        <f t="shared" si="39"/>
        <v>-103417</v>
      </c>
      <c r="H154" s="36">
        <f t="shared" si="40"/>
        <v>2828</v>
      </c>
      <c r="I154" s="36">
        <f t="shared" si="41"/>
        <v>2431</v>
      </c>
      <c r="J154" s="36">
        <f t="shared" si="42"/>
        <v>19203</v>
      </c>
      <c r="K154" s="36">
        <f t="shared" si="43"/>
        <v>24462</v>
      </c>
      <c r="L154" s="36"/>
      <c r="M154" s="36">
        <f t="shared" si="44"/>
        <v>2839</v>
      </c>
      <c r="N154" s="36">
        <f t="shared" si="45"/>
        <v>153870</v>
      </c>
      <c r="O154" s="36">
        <f t="shared" si="46"/>
        <v>156709</v>
      </c>
      <c r="P154" s="36">
        <f t="shared" si="47"/>
        <v>156709</v>
      </c>
      <c r="Q154" s="36">
        <f t="shared" si="48"/>
        <v>-12923</v>
      </c>
    </row>
    <row r="155" spans="1:17" s="33" customFormat="1" ht="13.2" x14ac:dyDescent="0.25">
      <c r="A155" s="62" t="s">
        <v>164</v>
      </c>
      <c r="B155" s="63" t="s">
        <v>465</v>
      </c>
      <c r="C155" s="65">
        <v>1748.66</v>
      </c>
      <c r="D155" s="34">
        <f t="shared" si="36"/>
        <v>2.2823418821254657E-6</v>
      </c>
      <c r="E155" s="66">
        <f t="shared" si="37"/>
        <v>320</v>
      </c>
      <c r="F155" s="35">
        <f t="shared" si="38"/>
        <v>11325</v>
      </c>
      <c r="G155" s="35">
        <f t="shared" si="39"/>
        <v>-8903</v>
      </c>
      <c r="H155" s="36">
        <f t="shared" si="40"/>
        <v>243</v>
      </c>
      <c r="I155" s="36">
        <f t="shared" si="41"/>
        <v>209</v>
      </c>
      <c r="J155" s="36">
        <f t="shared" si="42"/>
        <v>1653</v>
      </c>
      <c r="K155" s="36">
        <f t="shared" si="43"/>
        <v>2105</v>
      </c>
      <c r="L155" s="36"/>
      <c r="M155" s="36">
        <f t="shared" si="44"/>
        <v>244</v>
      </c>
      <c r="N155" s="36">
        <f t="shared" si="45"/>
        <v>13246</v>
      </c>
      <c r="O155" s="36">
        <f t="shared" si="46"/>
        <v>13490</v>
      </c>
      <c r="P155" s="36">
        <f t="shared" si="47"/>
        <v>13490</v>
      </c>
      <c r="Q155" s="36">
        <f t="shared" si="48"/>
        <v>-1112</v>
      </c>
    </row>
    <row r="156" spans="1:17" s="33" customFormat="1" ht="13.2" x14ac:dyDescent="0.25">
      <c r="A156" s="62" t="s">
        <v>165</v>
      </c>
      <c r="B156" s="63" t="s">
        <v>466</v>
      </c>
      <c r="C156" s="65">
        <v>4916.63</v>
      </c>
      <c r="D156" s="34">
        <f t="shared" si="36"/>
        <v>6.4171597497023594E-6</v>
      </c>
      <c r="E156" s="66">
        <f t="shared" si="37"/>
        <v>900</v>
      </c>
      <c r="F156" s="35">
        <f t="shared" si="38"/>
        <v>31841</v>
      </c>
      <c r="G156" s="35">
        <f t="shared" si="39"/>
        <v>-25031</v>
      </c>
      <c r="H156" s="36">
        <f t="shared" si="40"/>
        <v>684</v>
      </c>
      <c r="I156" s="36">
        <f t="shared" si="41"/>
        <v>588</v>
      </c>
      <c r="J156" s="36">
        <f t="shared" si="42"/>
        <v>4648</v>
      </c>
      <c r="K156" s="36">
        <f t="shared" si="43"/>
        <v>5920</v>
      </c>
      <c r="L156" s="36"/>
      <c r="M156" s="36">
        <f t="shared" si="44"/>
        <v>687</v>
      </c>
      <c r="N156" s="36">
        <f t="shared" si="45"/>
        <v>37243</v>
      </c>
      <c r="O156" s="36">
        <f t="shared" si="46"/>
        <v>37930</v>
      </c>
      <c r="P156" s="36">
        <f t="shared" si="47"/>
        <v>37930</v>
      </c>
      <c r="Q156" s="36">
        <f t="shared" si="48"/>
        <v>-3128</v>
      </c>
    </row>
    <row r="157" spans="1:17" s="33" customFormat="1" ht="13.2" x14ac:dyDescent="0.25">
      <c r="A157" s="62" t="s">
        <v>166</v>
      </c>
      <c r="B157" s="63" t="s">
        <v>467</v>
      </c>
      <c r="C157" s="65">
        <v>554628.81999999995</v>
      </c>
      <c r="D157" s="34">
        <f t="shared" si="36"/>
        <v>7.2389863376518362E-4</v>
      </c>
      <c r="E157" s="66">
        <f t="shared" si="37"/>
        <v>101484</v>
      </c>
      <c r="F157" s="35">
        <f t="shared" si="38"/>
        <v>3591858</v>
      </c>
      <c r="G157" s="35">
        <f t="shared" si="39"/>
        <v>-2823671</v>
      </c>
      <c r="H157" s="36">
        <f t="shared" si="40"/>
        <v>77215</v>
      </c>
      <c r="I157" s="36">
        <f t="shared" si="41"/>
        <v>66379</v>
      </c>
      <c r="J157" s="36">
        <f t="shared" si="42"/>
        <v>524304</v>
      </c>
      <c r="K157" s="36">
        <f t="shared" si="43"/>
        <v>667898</v>
      </c>
      <c r="L157" s="36"/>
      <c r="M157" s="36">
        <f t="shared" si="44"/>
        <v>77529</v>
      </c>
      <c r="N157" s="36">
        <f t="shared" si="45"/>
        <v>4201241</v>
      </c>
      <c r="O157" s="36">
        <f t="shared" si="46"/>
        <v>4278770</v>
      </c>
      <c r="P157" s="36">
        <f t="shared" si="47"/>
        <v>4278770</v>
      </c>
      <c r="Q157" s="36">
        <f t="shared" si="48"/>
        <v>-352841</v>
      </c>
    </row>
    <row r="158" spans="1:17" s="33" customFormat="1" ht="13.2" x14ac:dyDescent="0.25">
      <c r="A158" s="62" t="s">
        <v>167</v>
      </c>
      <c r="B158" s="63" t="s">
        <v>468</v>
      </c>
      <c r="C158" s="65">
        <v>47062.19</v>
      </c>
      <c r="D158" s="34">
        <f t="shared" si="36"/>
        <v>6.1425324134792509E-5</v>
      </c>
      <c r="E158" s="66">
        <f t="shared" si="37"/>
        <v>8611</v>
      </c>
      <c r="F158" s="35">
        <f t="shared" si="38"/>
        <v>304782</v>
      </c>
      <c r="G158" s="35">
        <f t="shared" si="39"/>
        <v>-239598</v>
      </c>
      <c r="H158" s="36">
        <f t="shared" si="40"/>
        <v>6552</v>
      </c>
      <c r="I158" s="36">
        <f t="shared" si="41"/>
        <v>5633</v>
      </c>
      <c r="J158" s="36">
        <f t="shared" si="42"/>
        <v>44489</v>
      </c>
      <c r="K158" s="36">
        <f t="shared" si="43"/>
        <v>56674</v>
      </c>
      <c r="L158" s="36"/>
      <c r="M158" s="36">
        <f t="shared" si="44"/>
        <v>6579</v>
      </c>
      <c r="N158" s="36">
        <f t="shared" si="45"/>
        <v>356490</v>
      </c>
      <c r="O158" s="36">
        <f t="shared" si="46"/>
        <v>363069</v>
      </c>
      <c r="P158" s="36">
        <f t="shared" si="47"/>
        <v>363069</v>
      </c>
      <c r="Q158" s="36">
        <f t="shared" si="48"/>
        <v>-29940</v>
      </c>
    </row>
    <row r="159" spans="1:17" s="33" customFormat="1" ht="13.2" x14ac:dyDescent="0.25">
      <c r="A159" s="62" t="s">
        <v>168</v>
      </c>
      <c r="B159" s="63" t="s">
        <v>469</v>
      </c>
      <c r="C159" s="65">
        <v>494262.36</v>
      </c>
      <c r="D159" s="34">
        <f t="shared" si="36"/>
        <v>6.4510864604106822E-4</v>
      </c>
      <c r="E159" s="66">
        <f t="shared" si="37"/>
        <v>90438</v>
      </c>
      <c r="F159" s="35">
        <f t="shared" si="38"/>
        <v>3200916</v>
      </c>
      <c r="G159" s="35">
        <f t="shared" si="39"/>
        <v>-2516339</v>
      </c>
      <c r="H159" s="36">
        <f t="shared" si="40"/>
        <v>68811</v>
      </c>
      <c r="I159" s="36">
        <f t="shared" si="41"/>
        <v>59154</v>
      </c>
      <c r="J159" s="36">
        <f t="shared" si="42"/>
        <v>467238</v>
      </c>
      <c r="K159" s="36">
        <f t="shared" si="43"/>
        <v>595203</v>
      </c>
      <c r="L159" s="36"/>
      <c r="M159" s="36">
        <f t="shared" si="44"/>
        <v>69090</v>
      </c>
      <c r="N159" s="36">
        <f t="shared" si="45"/>
        <v>3743973</v>
      </c>
      <c r="O159" s="36">
        <f t="shared" si="46"/>
        <v>3813063</v>
      </c>
      <c r="P159" s="36">
        <f t="shared" si="47"/>
        <v>3813063</v>
      </c>
      <c r="Q159" s="36">
        <f t="shared" si="48"/>
        <v>-314437</v>
      </c>
    </row>
    <row r="160" spans="1:17" s="33" customFormat="1" ht="13.2" x14ac:dyDescent="0.25">
      <c r="A160" s="62" t="s">
        <v>169</v>
      </c>
      <c r="B160" s="63" t="s">
        <v>470</v>
      </c>
      <c r="C160" s="65">
        <v>84847.98</v>
      </c>
      <c r="D160" s="34">
        <f t="shared" si="36"/>
        <v>1.1074313952840682E-4</v>
      </c>
      <c r="E160" s="66">
        <f t="shared" si="37"/>
        <v>15525</v>
      </c>
      <c r="F160" s="35">
        <f t="shared" si="38"/>
        <v>549488</v>
      </c>
      <c r="G160" s="35">
        <f t="shared" si="39"/>
        <v>-431970</v>
      </c>
      <c r="H160" s="36">
        <f t="shared" si="40"/>
        <v>11813</v>
      </c>
      <c r="I160" s="36">
        <f t="shared" si="41"/>
        <v>10155</v>
      </c>
      <c r="J160" s="36">
        <f t="shared" si="42"/>
        <v>80209</v>
      </c>
      <c r="K160" s="36">
        <f t="shared" si="43"/>
        <v>102177</v>
      </c>
      <c r="L160" s="36"/>
      <c r="M160" s="36">
        <f t="shared" si="44"/>
        <v>11860</v>
      </c>
      <c r="N160" s="36">
        <f t="shared" si="45"/>
        <v>642712</v>
      </c>
      <c r="O160" s="36">
        <f t="shared" si="46"/>
        <v>654572</v>
      </c>
      <c r="P160" s="36">
        <f t="shared" si="47"/>
        <v>654572</v>
      </c>
      <c r="Q160" s="36">
        <f t="shared" si="48"/>
        <v>-53978</v>
      </c>
    </row>
    <row r="161" spans="1:17" s="33" customFormat="1" ht="13.2" x14ac:dyDescent="0.25">
      <c r="A161" s="62" t="s">
        <v>170</v>
      </c>
      <c r="B161" s="63" t="s">
        <v>471</v>
      </c>
      <c r="C161" s="65">
        <v>6528.95</v>
      </c>
      <c r="D161" s="34">
        <f t="shared" si="36"/>
        <v>8.52155137722774E-6</v>
      </c>
      <c r="E161" s="66">
        <f t="shared" si="37"/>
        <v>1195</v>
      </c>
      <c r="F161" s="35">
        <f t="shared" si="38"/>
        <v>42282</v>
      </c>
      <c r="G161" s="35">
        <f t="shared" si="39"/>
        <v>-33240</v>
      </c>
      <c r="H161" s="36">
        <f t="shared" si="40"/>
        <v>909</v>
      </c>
      <c r="I161" s="36">
        <f t="shared" si="41"/>
        <v>781</v>
      </c>
      <c r="J161" s="36">
        <f t="shared" si="42"/>
        <v>6172</v>
      </c>
      <c r="K161" s="36">
        <f t="shared" si="43"/>
        <v>7862</v>
      </c>
      <c r="L161" s="36"/>
      <c r="M161" s="36">
        <f t="shared" si="44"/>
        <v>913</v>
      </c>
      <c r="N161" s="36">
        <f t="shared" si="45"/>
        <v>49456</v>
      </c>
      <c r="O161" s="36">
        <f t="shared" si="46"/>
        <v>50369</v>
      </c>
      <c r="P161" s="36">
        <f t="shared" si="47"/>
        <v>50369</v>
      </c>
      <c r="Q161" s="36">
        <f t="shared" si="48"/>
        <v>-4154</v>
      </c>
    </row>
    <row r="162" spans="1:17" s="33" customFormat="1" ht="13.2" x14ac:dyDescent="0.25">
      <c r="A162" s="62" t="s">
        <v>171</v>
      </c>
      <c r="B162" s="63" t="s">
        <v>472</v>
      </c>
      <c r="C162" s="65">
        <v>702078.63</v>
      </c>
      <c r="D162" s="34">
        <f t="shared" si="36"/>
        <v>9.1634935424511827E-4</v>
      </c>
      <c r="E162" s="66">
        <f t="shared" si="37"/>
        <v>128464</v>
      </c>
      <c r="F162" s="35">
        <f t="shared" si="38"/>
        <v>4546765</v>
      </c>
      <c r="G162" s="35">
        <f t="shared" si="39"/>
        <v>-3574353</v>
      </c>
      <c r="H162" s="36">
        <f t="shared" si="40"/>
        <v>97743</v>
      </c>
      <c r="I162" s="36">
        <f t="shared" si="41"/>
        <v>84026</v>
      </c>
      <c r="J162" s="36">
        <f t="shared" si="42"/>
        <v>663691</v>
      </c>
      <c r="K162" s="36">
        <f t="shared" si="43"/>
        <v>845460</v>
      </c>
      <c r="L162" s="36"/>
      <c r="M162" s="36">
        <f t="shared" si="44"/>
        <v>98140</v>
      </c>
      <c r="N162" s="36">
        <f t="shared" si="45"/>
        <v>5318154</v>
      </c>
      <c r="O162" s="36">
        <f t="shared" si="46"/>
        <v>5416294</v>
      </c>
      <c r="P162" s="36">
        <f t="shared" si="47"/>
        <v>5416294</v>
      </c>
      <c r="Q162" s="36">
        <f t="shared" si="48"/>
        <v>-446645</v>
      </c>
    </row>
    <row r="163" spans="1:17" s="33" customFormat="1" ht="13.2" x14ac:dyDescent="0.25">
      <c r="A163" s="62" t="s">
        <v>172</v>
      </c>
      <c r="B163" s="63" t="s">
        <v>473</v>
      </c>
      <c r="C163" s="65">
        <v>97702.79</v>
      </c>
      <c r="D163" s="34">
        <f t="shared" si="36"/>
        <v>1.27521170277532E-4</v>
      </c>
      <c r="E163" s="66">
        <f t="shared" si="37"/>
        <v>17877</v>
      </c>
      <c r="F163" s="35">
        <f t="shared" si="38"/>
        <v>632738</v>
      </c>
      <c r="G163" s="35">
        <f t="shared" si="39"/>
        <v>-497415</v>
      </c>
      <c r="H163" s="36">
        <f t="shared" si="40"/>
        <v>13602</v>
      </c>
      <c r="I163" s="36">
        <f t="shared" si="41"/>
        <v>11693</v>
      </c>
      <c r="J163" s="36">
        <f t="shared" si="42"/>
        <v>92361</v>
      </c>
      <c r="K163" s="36">
        <f t="shared" si="43"/>
        <v>117656</v>
      </c>
      <c r="L163" s="36"/>
      <c r="M163" s="36">
        <f t="shared" si="44"/>
        <v>13657</v>
      </c>
      <c r="N163" s="36">
        <f t="shared" si="45"/>
        <v>740086</v>
      </c>
      <c r="O163" s="36">
        <f t="shared" si="46"/>
        <v>753743</v>
      </c>
      <c r="P163" s="36">
        <f t="shared" si="47"/>
        <v>753743</v>
      </c>
      <c r="Q163" s="36">
        <f t="shared" si="48"/>
        <v>-62156</v>
      </c>
    </row>
    <row r="164" spans="1:17" s="33" customFormat="1" ht="13.2" x14ac:dyDescent="0.25">
      <c r="A164" s="62" t="s">
        <v>173</v>
      </c>
      <c r="B164" s="63" t="s">
        <v>474</v>
      </c>
      <c r="C164" s="65">
        <v>550237.61</v>
      </c>
      <c r="D164" s="34">
        <f t="shared" si="36"/>
        <v>7.1816724945021788E-4</v>
      </c>
      <c r="E164" s="66">
        <f t="shared" si="37"/>
        <v>100681</v>
      </c>
      <c r="F164" s="35">
        <f t="shared" si="38"/>
        <v>3563420</v>
      </c>
      <c r="G164" s="35">
        <f t="shared" si="39"/>
        <v>-2801315</v>
      </c>
      <c r="H164" s="36">
        <f t="shared" si="40"/>
        <v>76604</v>
      </c>
      <c r="I164" s="36">
        <f t="shared" si="41"/>
        <v>65854</v>
      </c>
      <c r="J164" s="36">
        <f t="shared" si="42"/>
        <v>520152</v>
      </c>
      <c r="K164" s="36">
        <f t="shared" si="43"/>
        <v>662610</v>
      </c>
      <c r="L164" s="36"/>
      <c r="M164" s="36">
        <f t="shared" si="44"/>
        <v>76915</v>
      </c>
      <c r="N164" s="36">
        <f t="shared" si="45"/>
        <v>4167978</v>
      </c>
      <c r="O164" s="36">
        <f t="shared" si="46"/>
        <v>4244893</v>
      </c>
      <c r="P164" s="36">
        <f t="shared" si="47"/>
        <v>4244893</v>
      </c>
      <c r="Q164" s="36">
        <f t="shared" si="48"/>
        <v>-350047</v>
      </c>
    </row>
    <row r="165" spans="1:17" s="33" customFormat="1" ht="13.2" x14ac:dyDescent="0.25">
      <c r="A165" s="62" t="s">
        <v>174</v>
      </c>
      <c r="B165" s="63" t="s">
        <v>475</v>
      </c>
      <c r="C165" s="65">
        <v>890629.2</v>
      </c>
      <c r="D165" s="34">
        <f t="shared" si="36"/>
        <v>1.1624445716170654E-3</v>
      </c>
      <c r="E165" s="66">
        <f t="shared" si="37"/>
        <v>162964</v>
      </c>
      <c r="F165" s="35">
        <f t="shared" si="38"/>
        <v>5767846</v>
      </c>
      <c r="G165" s="35">
        <f t="shared" si="39"/>
        <v>-4534283</v>
      </c>
      <c r="H165" s="36">
        <f t="shared" si="40"/>
        <v>123993</v>
      </c>
      <c r="I165" s="36">
        <f t="shared" si="41"/>
        <v>106593</v>
      </c>
      <c r="J165" s="36">
        <f t="shared" si="42"/>
        <v>841933</v>
      </c>
      <c r="K165" s="36">
        <f t="shared" si="43"/>
        <v>1072519</v>
      </c>
      <c r="L165" s="36"/>
      <c r="M165" s="36">
        <f t="shared" si="44"/>
        <v>124496</v>
      </c>
      <c r="N165" s="36">
        <f t="shared" si="45"/>
        <v>6746400</v>
      </c>
      <c r="O165" s="36">
        <f t="shared" si="46"/>
        <v>6870896</v>
      </c>
      <c r="P165" s="36">
        <f t="shared" si="47"/>
        <v>6870896</v>
      </c>
      <c r="Q165" s="36">
        <f t="shared" si="48"/>
        <v>-566596</v>
      </c>
    </row>
    <row r="166" spans="1:17" s="33" customFormat="1" ht="13.2" x14ac:dyDescent="0.25">
      <c r="A166" s="62" t="s">
        <v>2325</v>
      </c>
      <c r="B166" s="63" t="s">
        <v>2315</v>
      </c>
      <c r="C166" s="65">
        <v>597004.23</v>
      </c>
      <c r="D166" s="34">
        <f t="shared" si="36"/>
        <v>7.7920679716758222E-4</v>
      </c>
      <c r="E166" s="66">
        <f t="shared" si="37"/>
        <v>109238</v>
      </c>
      <c r="F166" s="35">
        <f t="shared" si="38"/>
        <v>3866288</v>
      </c>
      <c r="G166" s="35">
        <f t="shared" si="39"/>
        <v>-3039408</v>
      </c>
      <c r="H166" s="36">
        <f t="shared" si="40"/>
        <v>83115</v>
      </c>
      <c r="I166" s="36">
        <f t="shared" si="41"/>
        <v>71451</v>
      </c>
      <c r="J166" s="36">
        <f t="shared" si="42"/>
        <v>564362</v>
      </c>
      <c r="K166" s="36">
        <f t="shared" si="43"/>
        <v>718928</v>
      </c>
      <c r="L166" s="36"/>
      <c r="M166" s="36">
        <f t="shared" si="44"/>
        <v>83452</v>
      </c>
      <c r="N166" s="36">
        <f t="shared" si="45"/>
        <v>4522229</v>
      </c>
      <c r="O166" s="36">
        <f t="shared" si="46"/>
        <v>4605681</v>
      </c>
      <c r="P166" s="36">
        <f t="shared" si="47"/>
        <v>4605681</v>
      </c>
      <c r="Q166" s="36">
        <f t="shared" si="48"/>
        <v>-379799</v>
      </c>
    </row>
    <row r="167" spans="1:17" s="33" customFormat="1" ht="13.2" x14ac:dyDescent="0.25">
      <c r="A167" s="62" t="s">
        <v>2326</v>
      </c>
      <c r="B167" s="63" t="s">
        <v>2316</v>
      </c>
      <c r="C167" s="65">
        <v>48190.43</v>
      </c>
      <c r="D167" s="34">
        <f t="shared" si="36"/>
        <v>6.2897897079269556E-5</v>
      </c>
      <c r="E167" s="66">
        <f t="shared" si="37"/>
        <v>8818</v>
      </c>
      <c r="F167" s="35">
        <f t="shared" si="38"/>
        <v>312088</v>
      </c>
      <c r="G167" s="35">
        <f t="shared" si="39"/>
        <v>-245342</v>
      </c>
      <c r="H167" s="36">
        <f t="shared" si="40"/>
        <v>6709</v>
      </c>
      <c r="I167" s="36">
        <f t="shared" si="41"/>
        <v>5768</v>
      </c>
      <c r="J167" s="36">
        <f t="shared" si="42"/>
        <v>45556</v>
      </c>
      <c r="K167" s="36">
        <f t="shared" si="43"/>
        <v>58033</v>
      </c>
      <c r="L167" s="36"/>
      <c r="M167" s="36">
        <f t="shared" si="44"/>
        <v>6736</v>
      </c>
      <c r="N167" s="36">
        <f t="shared" si="45"/>
        <v>365036</v>
      </c>
      <c r="O167" s="36">
        <f t="shared" si="46"/>
        <v>371772</v>
      </c>
      <c r="P167" s="36">
        <f t="shared" si="47"/>
        <v>371772</v>
      </c>
      <c r="Q167" s="36">
        <f t="shared" si="48"/>
        <v>-30658</v>
      </c>
    </row>
    <row r="168" spans="1:17" s="33" customFormat="1" ht="13.2" x14ac:dyDescent="0.25">
      <c r="A168" s="62" t="s">
        <v>2327</v>
      </c>
      <c r="B168" s="63" t="s">
        <v>2317</v>
      </c>
      <c r="C168" s="65">
        <v>227257.85</v>
      </c>
      <c r="D168" s="34">
        <f t="shared" si="36"/>
        <v>2.9661575669185936E-4</v>
      </c>
      <c r="E168" s="66">
        <f t="shared" si="37"/>
        <v>41583</v>
      </c>
      <c r="F168" s="35">
        <f t="shared" si="38"/>
        <v>1471755</v>
      </c>
      <c r="G168" s="35">
        <f t="shared" si="39"/>
        <v>-1156993</v>
      </c>
      <c r="H168" s="36">
        <f t="shared" si="40"/>
        <v>31639</v>
      </c>
      <c r="I168" s="36">
        <f t="shared" si="41"/>
        <v>27199</v>
      </c>
      <c r="J168" s="36">
        <f t="shared" si="42"/>
        <v>214832</v>
      </c>
      <c r="K168" s="36">
        <f t="shared" si="43"/>
        <v>273670</v>
      </c>
      <c r="L168" s="36"/>
      <c r="M168" s="36">
        <f t="shared" si="44"/>
        <v>31767</v>
      </c>
      <c r="N168" s="36">
        <f t="shared" si="45"/>
        <v>1721449</v>
      </c>
      <c r="O168" s="36">
        <f t="shared" si="46"/>
        <v>1753216</v>
      </c>
      <c r="P168" s="36">
        <f t="shared" si="47"/>
        <v>1753216</v>
      </c>
      <c r="Q168" s="36">
        <f t="shared" si="48"/>
        <v>-144576</v>
      </c>
    </row>
    <row r="169" spans="1:17" s="33" customFormat="1" ht="13.2" x14ac:dyDescent="0.25">
      <c r="A169" s="62" t="s">
        <v>175</v>
      </c>
      <c r="B169" s="63" t="s">
        <v>476</v>
      </c>
      <c r="C169" s="65">
        <v>213125.81</v>
      </c>
      <c r="D169" s="34">
        <f t="shared" si="36"/>
        <v>2.781706920298482E-4</v>
      </c>
      <c r="E169" s="66">
        <f t="shared" si="37"/>
        <v>38997</v>
      </c>
      <c r="F169" s="35">
        <f t="shared" si="38"/>
        <v>1380234</v>
      </c>
      <c r="G169" s="35">
        <f t="shared" si="39"/>
        <v>-1085045</v>
      </c>
      <c r="H169" s="36">
        <f t="shared" si="40"/>
        <v>29671</v>
      </c>
      <c r="I169" s="36">
        <f t="shared" si="41"/>
        <v>25507</v>
      </c>
      <c r="J169" s="36">
        <f t="shared" si="42"/>
        <v>201473</v>
      </c>
      <c r="K169" s="36">
        <f t="shared" si="43"/>
        <v>256651</v>
      </c>
      <c r="L169" s="36"/>
      <c r="M169" s="36">
        <f t="shared" si="44"/>
        <v>29792</v>
      </c>
      <c r="N169" s="36">
        <f t="shared" si="45"/>
        <v>1614400</v>
      </c>
      <c r="O169" s="36">
        <f t="shared" si="46"/>
        <v>1644192</v>
      </c>
      <c r="P169" s="36">
        <f t="shared" si="47"/>
        <v>1644192</v>
      </c>
      <c r="Q169" s="36">
        <f t="shared" si="48"/>
        <v>-135585</v>
      </c>
    </row>
    <row r="170" spans="1:17" s="33" customFormat="1" ht="13.2" x14ac:dyDescent="0.25">
      <c r="A170" s="62" t="s">
        <v>176</v>
      </c>
      <c r="B170" s="63" t="s">
        <v>477</v>
      </c>
      <c r="C170" s="65">
        <v>9234.33</v>
      </c>
      <c r="D170" s="34">
        <f t="shared" si="36"/>
        <v>1.2052599197309741E-5</v>
      </c>
      <c r="E170" s="66">
        <f t="shared" si="37"/>
        <v>1690</v>
      </c>
      <c r="F170" s="35">
        <f t="shared" si="38"/>
        <v>59803</v>
      </c>
      <c r="G170" s="35">
        <f t="shared" si="39"/>
        <v>-47013</v>
      </c>
      <c r="H170" s="36">
        <f t="shared" si="40"/>
        <v>1286</v>
      </c>
      <c r="I170" s="36">
        <f t="shared" si="41"/>
        <v>1105</v>
      </c>
      <c r="J170" s="36">
        <f t="shared" si="42"/>
        <v>8729</v>
      </c>
      <c r="K170" s="36">
        <f t="shared" si="43"/>
        <v>11120</v>
      </c>
      <c r="L170" s="36"/>
      <c r="M170" s="36">
        <f t="shared" si="44"/>
        <v>1291</v>
      </c>
      <c r="N170" s="36">
        <f t="shared" si="45"/>
        <v>69949</v>
      </c>
      <c r="O170" s="36">
        <f t="shared" si="46"/>
        <v>71240</v>
      </c>
      <c r="P170" s="36">
        <f t="shared" si="47"/>
        <v>71240</v>
      </c>
      <c r="Q170" s="36">
        <f t="shared" si="48"/>
        <v>-5875</v>
      </c>
    </row>
    <row r="171" spans="1:17" s="33" customFormat="1" ht="13.2" x14ac:dyDescent="0.25">
      <c r="A171" s="62" t="s">
        <v>177</v>
      </c>
      <c r="B171" s="63" t="s">
        <v>478</v>
      </c>
      <c r="C171" s="65">
        <v>431004.56</v>
      </c>
      <c r="D171" s="34">
        <f t="shared" si="36"/>
        <v>5.6254489647790775E-4</v>
      </c>
      <c r="E171" s="66">
        <f t="shared" si="37"/>
        <v>78864</v>
      </c>
      <c r="F171" s="35">
        <f t="shared" si="38"/>
        <v>2791249</v>
      </c>
      <c r="G171" s="35">
        <f t="shared" si="39"/>
        <v>-2194287</v>
      </c>
      <c r="H171" s="36">
        <f t="shared" si="40"/>
        <v>60004</v>
      </c>
      <c r="I171" s="36">
        <f t="shared" si="41"/>
        <v>51584</v>
      </c>
      <c r="J171" s="36">
        <f t="shared" si="42"/>
        <v>407439</v>
      </c>
      <c r="K171" s="36">
        <f t="shared" si="43"/>
        <v>519027</v>
      </c>
      <c r="L171" s="36"/>
      <c r="M171" s="36">
        <f t="shared" si="44"/>
        <v>60248</v>
      </c>
      <c r="N171" s="36">
        <f t="shared" si="45"/>
        <v>3264803</v>
      </c>
      <c r="O171" s="36">
        <f t="shared" si="46"/>
        <v>3325051</v>
      </c>
      <c r="P171" s="36">
        <f t="shared" si="47"/>
        <v>3325051</v>
      </c>
      <c r="Q171" s="36">
        <f t="shared" si="48"/>
        <v>-274194</v>
      </c>
    </row>
    <row r="172" spans="1:17" s="33" customFormat="1" ht="13.2" x14ac:dyDescent="0.25">
      <c r="A172" s="62" t="s">
        <v>178</v>
      </c>
      <c r="B172" s="63" t="s">
        <v>479</v>
      </c>
      <c r="C172" s="65">
        <v>15720.02</v>
      </c>
      <c r="D172" s="34">
        <f t="shared" si="36"/>
        <v>2.0517687848895704E-5</v>
      </c>
      <c r="E172" s="66">
        <f t="shared" si="37"/>
        <v>2876</v>
      </c>
      <c r="F172" s="35">
        <f t="shared" si="38"/>
        <v>101805</v>
      </c>
      <c r="G172" s="35">
        <f t="shared" si="39"/>
        <v>-80032</v>
      </c>
      <c r="H172" s="36">
        <f t="shared" si="40"/>
        <v>2189</v>
      </c>
      <c r="I172" s="36">
        <f t="shared" si="41"/>
        <v>1881</v>
      </c>
      <c r="J172" s="36">
        <f t="shared" si="42"/>
        <v>14861</v>
      </c>
      <c r="K172" s="36">
        <f t="shared" si="43"/>
        <v>18931</v>
      </c>
      <c r="L172" s="36"/>
      <c r="M172" s="36">
        <f t="shared" si="44"/>
        <v>2197</v>
      </c>
      <c r="N172" s="36">
        <f t="shared" si="45"/>
        <v>119077</v>
      </c>
      <c r="O172" s="36">
        <f t="shared" si="46"/>
        <v>121274</v>
      </c>
      <c r="P172" s="36">
        <f t="shared" si="47"/>
        <v>121274</v>
      </c>
      <c r="Q172" s="36">
        <f t="shared" si="48"/>
        <v>-10001</v>
      </c>
    </row>
    <row r="173" spans="1:17" s="33" customFormat="1" ht="13.2" x14ac:dyDescent="0.25">
      <c r="A173" s="62" t="s">
        <v>179</v>
      </c>
      <c r="B173" s="63" t="s">
        <v>480</v>
      </c>
      <c r="C173" s="65">
        <v>11289.34</v>
      </c>
      <c r="D173" s="34">
        <f t="shared" si="36"/>
        <v>1.4734787496456889E-5</v>
      </c>
      <c r="E173" s="66">
        <f t="shared" si="37"/>
        <v>2066</v>
      </c>
      <c r="F173" s="35">
        <f t="shared" si="38"/>
        <v>73111</v>
      </c>
      <c r="G173" s="35">
        <f t="shared" si="39"/>
        <v>-57475</v>
      </c>
      <c r="H173" s="36">
        <f t="shared" si="40"/>
        <v>1572</v>
      </c>
      <c r="I173" s="36">
        <f t="shared" si="41"/>
        <v>1351</v>
      </c>
      <c r="J173" s="36">
        <f t="shared" si="42"/>
        <v>10672</v>
      </c>
      <c r="K173" s="36">
        <f t="shared" si="43"/>
        <v>13595</v>
      </c>
      <c r="L173" s="36"/>
      <c r="M173" s="36">
        <f t="shared" si="44"/>
        <v>1578</v>
      </c>
      <c r="N173" s="36">
        <f t="shared" si="45"/>
        <v>85515</v>
      </c>
      <c r="O173" s="36">
        <f t="shared" si="46"/>
        <v>87093</v>
      </c>
      <c r="P173" s="36">
        <f t="shared" si="47"/>
        <v>87093</v>
      </c>
      <c r="Q173" s="36">
        <f t="shared" si="48"/>
        <v>-7182</v>
      </c>
    </row>
    <row r="174" spans="1:17" s="33" customFormat="1" ht="13.2" x14ac:dyDescent="0.25">
      <c r="A174" s="62" t="s">
        <v>180</v>
      </c>
      <c r="B174" s="63" t="s">
        <v>481</v>
      </c>
      <c r="C174" s="65">
        <v>26767.439999999999</v>
      </c>
      <c r="D174" s="34">
        <f t="shared" si="36"/>
        <v>3.4936722627200529E-5</v>
      </c>
      <c r="E174" s="66">
        <f t="shared" si="37"/>
        <v>4898</v>
      </c>
      <c r="F174" s="35">
        <f t="shared" si="38"/>
        <v>173350</v>
      </c>
      <c r="G174" s="35">
        <f t="shared" si="39"/>
        <v>-136276</v>
      </c>
      <c r="H174" s="36">
        <f t="shared" si="40"/>
        <v>3727</v>
      </c>
      <c r="I174" s="36">
        <f t="shared" si="41"/>
        <v>3204</v>
      </c>
      <c r="J174" s="36">
        <f t="shared" si="42"/>
        <v>25304</v>
      </c>
      <c r="K174" s="36">
        <f t="shared" si="43"/>
        <v>32235</v>
      </c>
      <c r="L174" s="36"/>
      <c r="M174" s="36">
        <f t="shared" si="44"/>
        <v>3742</v>
      </c>
      <c r="N174" s="36">
        <f t="shared" si="45"/>
        <v>202760</v>
      </c>
      <c r="O174" s="36">
        <f t="shared" si="46"/>
        <v>206502</v>
      </c>
      <c r="P174" s="36">
        <f t="shared" si="47"/>
        <v>206502</v>
      </c>
      <c r="Q174" s="36">
        <f t="shared" si="48"/>
        <v>-17029</v>
      </c>
    </row>
    <row r="175" spans="1:17" s="33" customFormat="1" ht="13.2" x14ac:dyDescent="0.25">
      <c r="A175" s="62" t="s">
        <v>181</v>
      </c>
      <c r="B175" s="63" t="s">
        <v>482</v>
      </c>
      <c r="C175" s="65">
        <v>96466.89</v>
      </c>
      <c r="D175" s="34">
        <f t="shared" si="36"/>
        <v>1.2590808006438659E-4</v>
      </c>
      <c r="E175" s="66">
        <f t="shared" si="37"/>
        <v>17651</v>
      </c>
      <c r="F175" s="35">
        <f t="shared" si="38"/>
        <v>624734</v>
      </c>
      <c r="G175" s="35">
        <f t="shared" si="39"/>
        <v>-491123</v>
      </c>
      <c r="H175" s="36">
        <f t="shared" si="40"/>
        <v>13430</v>
      </c>
      <c r="I175" s="36">
        <f t="shared" si="41"/>
        <v>11545</v>
      </c>
      <c r="J175" s="36">
        <f t="shared" si="42"/>
        <v>91192</v>
      </c>
      <c r="K175" s="36">
        <f t="shared" si="43"/>
        <v>116167</v>
      </c>
      <c r="L175" s="36"/>
      <c r="M175" s="36">
        <f t="shared" si="44"/>
        <v>13485</v>
      </c>
      <c r="N175" s="36">
        <f t="shared" si="45"/>
        <v>730724</v>
      </c>
      <c r="O175" s="36">
        <f t="shared" si="46"/>
        <v>744209</v>
      </c>
      <c r="P175" s="36">
        <f t="shared" si="47"/>
        <v>744209</v>
      </c>
      <c r="Q175" s="36">
        <f t="shared" si="48"/>
        <v>-61370</v>
      </c>
    </row>
    <row r="176" spans="1:17" s="33" customFormat="1" ht="13.2" x14ac:dyDescent="0.25">
      <c r="A176" s="62" t="s">
        <v>182</v>
      </c>
      <c r="B176" s="63" t="s">
        <v>483</v>
      </c>
      <c r="C176" s="65">
        <v>12661.44</v>
      </c>
      <c r="D176" s="34">
        <f t="shared" si="36"/>
        <v>1.6525645236934942E-5</v>
      </c>
      <c r="E176" s="66">
        <f t="shared" si="37"/>
        <v>2317</v>
      </c>
      <c r="F176" s="35">
        <f t="shared" si="38"/>
        <v>81997</v>
      </c>
      <c r="G176" s="35">
        <f t="shared" si="39"/>
        <v>-64461</v>
      </c>
      <c r="H176" s="36">
        <f t="shared" si="40"/>
        <v>1763</v>
      </c>
      <c r="I176" s="36">
        <f t="shared" si="41"/>
        <v>1515</v>
      </c>
      <c r="J176" s="36">
        <f t="shared" si="42"/>
        <v>11969</v>
      </c>
      <c r="K176" s="36">
        <f t="shared" si="43"/>
        <v>15247</v>
      </c>
      <c r="L176" s="36"/>
      <c r="M176" s="36">
        <f t="shared" si="44"/>
        <v>1770</v>
      </c>
      <c r="N176" s="36">
        <f t="shared" si="45"/>
        <v>95909</v>
      </c>
      <c r="O176" s="36">
        <f t="shared" si="46"/>
        <v>97679</v>
      </c>
      <c r="P176" s="36">
        <f t="shared" si="47"/>
        <v>97679</v>
      </c>
      <c r="Q176" s="36">
        <f t="shared" si="48"/>
        <v>-8055</v>
      </c>
    </row>
    <row r="177" spans="1:17" s="33" customFormat="1" ht="13.2" x14ac:dyDescent="0.25">
      <c r="A177" s="62" t="s">
        <v>183</v>
      </c>
      <c r="B177" s="63" t="s">
        <v>484</v>
      </c>
      <c r="C177" s="65">
        <v>15713.25</v>
      </c>
      <c r="D177" s="34">
        <f t="shared" si="36"/>
        <v>2.0508851680319772E-5</v>
      </c>
      <c r="E177" s="66">
        <f t="shared" si="37"/>
        <v>2875</v>
      </c>
      <c r="F177" s="35">
        <f t="shared" si="38"/>
        <v>101761</v>
      </c>
      <c r="G177" s="35">
        <f t="shared" si="39"/>
        <v>-79998</v>
      </c>
      <c r="H177" s="36">
        <f t="shared" si="40"/>
        <v>2188</v>
      </c>
      <c r="I177" s="36">
        <f t="shared" si="41"/>
        <v>1881</v>
      </c>
      <c r="J177" s="36">
        <f t="shared" si="42"/>
        <v>14854</v>
      </c>
      <c r="K177" s="36">
        <f t="shared" si="43"/>
        <v>18923</v>
      </c>
      <c r="L177" s="36"/>
      <c r="M177" s="36">
        <f t="shared" si="44"/>
        <v>2196</v>
      </c>
      <c r="N177" s="36">
        <f t="shared" si="45"/>
        <v>119026</v>
      </c>
      <c r="O177" s="36">
        <f t="shared" si="46"/>
        <v>121222</v>
      </c>
      <c r="P177" s="36">
        <f t="shared" si="47"/>
        <v>121222</v>
      </c>
      <c r="Q177" s="36">
        <f t="shared" si="48"/>
        <v>-9996</v>
      </c>
    </row>
    <row r="178" spans="1:17" s="33" customFormat="1" ht="13.2" x14ac:dyDescent="0.25">
      <c r="A178" s="62" t="s">
        <v>184</v>
      </c>
      <c r="B178" s="63" t="s">
        <v>485</v>
      </c>
      <c r="C178" s="65">
        <v>9960.8700000000008</v>
      </c>
      <c r="D178" s="34">
        <f t="shared" si="36"/>
        <v>1.3000875403684586E-5</v>
      </c>
      <c r="E178" s="66">
        <f t="shared" si="37"/>
        <v>1823</v>
      </c>
      <c r="F178" s="35">
        <f t="shared" si="38"/>
        <v>64508</v>
      </c>
      <c r="G178" s="35">
        <f t="shared" si="39"/>
        <v>-50712</v>
      </c>
      <c r="H178" s="36">
        <f t="shared" si="40"/>
        <v>1387</v>
      </c>
      <c r="I178" s="36">
        <f t="shared" si="41"/>
        <v>1192</v>
      </c>
      <c r="J178" s="36">
        <f t="shared" si="42"/>
        <v>9416</v>
      </c>
      <c r="K178" s="36">
        <f t="shared" si="43"/>
        <v>11995</v>
      </c>
      <c r="L178" s="36"/>
      <c r="M178" s="36">
        <f t="shared" si="44"/>
        <v>1392</v>
      </c>
      <c r="N178" s="36">
        <f t="shared" si="45"/>
        <v>75452</v>
      </c>
      <c r="O178" s="36">
        <f t="shared" si="46"/>
        <v>76844</v>
      </c>
      <c r="P178" s="36">
        <f t="shared" si="47"/>
        <v>76844</v>
      </c>
      <c r="Q178" s="36">
        <f t="shared" si="48"/>
        <v>-6337</v>
      </c>
    </row>
    <row r="179" spans="1:17" s="33" customFormat="1" ht="13.2" x14ac:dyDescent="0.25">
      <c r="A179" s="62" t="s">
        <v>185</v>
      </c>
      <c r="B179" s="63" t="s">
        <v>486</v>
      </c>
      <c r="C179" s="65">
        <v>632.79999999999995</v>
      </c>
      <c r="D179" s="34">
        <f t="shared" si="36"/>
        <v>8.2592724886998877E-7</v>
      </c>
      <c r="E179" s="66">
        <f t="shared" si="37"/>
        <v>116</v>
      </c>
      <c r="F179" s="35">
        <f t="shared" si="38"/>
        <v>4098</v>
      </c>
      <c r="G179" s="35">
        <f t="shared" si="39"/>
        <v>-3222</v>
      </c>
      <c r="H179" s="36">
        <f t="shared" si="40"/>
        <v>88</v>
      </c>
      <c r="I179" s="36">
        <f t="shared" si="41"/>
        <v>76</v>
      </c>
      <c r="J179" s="36">
        <f t="shared" si="42"/>
        <v>598</v>
      </c>
      <c r="K179" s="36">
        <f t="shared" si="43"/>
        <v>762</v>
      </c>
      <c r="L179" s="36"/>
      <c r="M179" s="36">
        <f t="shared" si="44"/>
        <v>88</v>
      </c>
      <c r="N179" s="36">
        <f t="shared" si="45"/>
        <v>4793</v>
      </c>
      <c r="O179" s="36">
        <f t="shared" si="46"/>
        <v>4881</v>
      </c>
      <c r="P179" s="36">
        <f t="shared" si="47"/>
        <v>4881</v>
      </c>
      <c r="Q179" s="36">
        <f t="shared" si="48"/>
        <v>-403</v>
      </c>
    </row>
    <row r="180" spans="1:17" s="33" customFormat="1" ht="13.2" x14ac:dyDescent="0.25">
      <c r="A180" s="62" t="s">
        <v>186</v>
      </c>
      <c r="B180" s="63" t="s">
        <v>487</v>
      </c>
      <c r="C180" s="65">
        <v>2984.6</v>
      </c>
      <c r="D180" s="34">
        <f t="shared" si="36"/>
        <v>3.8954843030615816E-6</v>
      </c>
      <c r="E180" s="66">
        <f t="shared" si="37"/>
        <v>546</v>
      </c>
      <c r="F180" s="35">
        <f t="shared" si="38"/>
        <v>19329</v>
      </c>
      <c r="G180" s="35">
        <f t="shared" si="39"/>
        <v>-15195</v>
      </c>
      <c r="H180" s="36">
        <f t="shared" si="40"/>
        <v>416</v>
      </c>
      <c r="I180" s="36">
        <f t="shared" si="41"/>
        <v>357</v>
      </c>
      <c r="J180" s="36">
        <f t="shared" si="42"/>
        <v>2821</v>
      </c>
      <c r="K180" s="36">
        <f t="shared" si="43"/>
        <v>3594</v>
      </c>
      <c r="L180" s="36"/>
      <c r="M180" s="36">
        <f t="shared" si="44"/>
        <v>417</v>
      </c>
      <c r="N180" s="36">
        <f t="shared" si="45"/>
        <v>22608</v>
      </c>
      <c r="O180" s="36">
        <f t="shared" si="46"/>
        <v>23025</v>
      </c>
      <c r="P180" s="36">
        <f t="shared" si="47"/>
        <v>23025</v>
      </c>
      <c r="Q180" s="36">
        <f t="shared" si="48"/>
        <v>-1899</v>
      </c>
    </row>
    <row r="181" spans="1:17" s="33" customFormat="1" ht="13.2" x14ac:dyDescent="0.25">
      <c r="A181" s="62" t="s">
        <v>187</v>
      </c>
      <c r="B181" s="63" t="s">
        <v>488</v>
      </c>
      <c r="C181" s="65">
        <v>991.18</v>
      </c>
      <c r="D181" s="34">
        <f t="shared" si="36"/>
        <v>1.2936829496443671E-6</v>
      </c>
      <c r="E181" s="66">
        <f t="shared" si="37"/>
        <v>181</v>
      </c>
      <c r="F181" s="35">
        <f t="shared" si="38"/>
        <v>6419</v>
      </c>
      <c r="G181" s="35">
        <f t="shared" si="39"/>
        <v>-5046</v>
      </c>
      <c r="H181" s="36">
        <f t="shared" si="40"/>
        <v>138</v>
      </c>
      <c r="I181" s="36">
        <f t="shared" si="41"/>
        <v>119</v>
      </c>
      <c r="J181" s="36">
        <f t="shared" si="42"/>
        <v>937</v>
      </c>
      <c r="K181" s="36">
        <f t="shared" si="43"/>
        <v>1194</v>
      </c>
      <c r="L181" s="36"/>
      <c r="M181" s="36">
        <f t="shared" si="44"/>
        <v>139</v>
      </c>
      <c r="N181" s="36">
        <f t="shared" si="45"/>
        <v>7508</v>
      </c>
      <c r="O181" s="36">
        <f t="shared" si="46"/>
        <v>7647</v>
      </c>
      <c r="P181" s="36">
        <f t="shared" si="47"/>
        <v>7647</v>
      </c>
      <c r="Q181" s="36">
        <f t="shared" si="48"/>
        <v>-631</v>
      </c>
    </row>
    <row r="182" spans="1:17" s="33" customFormat="1" ht="13.2" x14ac:dyDescent="0.25">
      <c r="A182" s="62" t="s">
        <v>188</v>
      </c>
      <c r="B182" s="63" t="s">
        <v>489</v>
      </c>
      <c r="C182" s="65">
        <v>196369.74</v>
      </c>
      <c r="D182" s="34">
        <f t="shared" si="36"/>
        <v>2.5630075714209072E-4</v>
      </c>
      <c r="E182" s="66">
        <f t="shared" si="37"/>
        <v>35931</v>
      </c>
      <c r="F182" s="35">
        <f t="shared" si="38"/>
        <v>1271719</v>
      </c>
      <c r="G182" s="35">
        <f t="shared" si="39"/>
        <v>-999738</v>
      </c>
      <c r="H182" s="36">
        <f t="shared" si="40"/>
        <v>27339</v>
      </c>
      <c r="I182" s="36">
        <f t="shared" si="41"/>
        <v>23502</v>
      </c>
      <c r="J182" s="36">
        <f t="shared" si="42"/>
        <v>185633</v>
      </c>
      <c r="K182" s="36">
        <f t="shared" si="43"/>
        <v>236474</v>
      </c>
      <c r="L182" s="36"/>
      <c r="M182" s="36">
        <f t="shared" si="44"/>
        <v>27450</v>
      </c>
      <c r="N182" s="36">
        <f t="shared" si="45"/>
        <v>1487475</v>
      </c>
      <c r="O182" s="36">
        <f t="shared" si="46"/>
        <v>1514925</v>
      </c>
      <c r="P182" s="36">
        <f t="shared" si="47"/>
        <v>1514925</v>
      </c>
      <c r="Q182" s="36">
        <f t="shared" si="48"/>
        <v>-124925</v>
      </c>
    </row>
    <row r="183" spans="1:17" s="33" customFormat="1" ht="13.2" x14ac:dyDescent="0.25">
      <c r="A183" s="62" t="s">
        <v>189</v>
      </c>
      <c r="B183" s="63" t="s">
        <v>490</v>
      </c>
      <c r="C183" s="65">
        <v>126785.65</v>
      </c>
      <c r="D183" s="34">
        <f t="shared" si="36"/>
        <v>1.654799669732827E-4</v>
      </c>
      <c r="E183" s="66">
        <f t="shared" si="37"/>
        <v>23199</v>
      </c>
      <c r="F183" s="35">
        <f t="shared" si="38"/>
        <v>821083</v>
      </c>
      <c r="G183" s="35">
        <f t="shared" si="39"/>
        <v>-645478</v>
      </c>
      <c r="H183" s="36">
        <f t="shared" si="40"/>
        <v>17651</v>
      </c>
      <c r="I183" s="36">
        <f t="shared" si="41"/>
        <v>15174</v>
      </c>
      <c r="J183" s="36">
        <f t="shared" si="42"/>
        <v>119853</v>
      </c>
      <c r="K183" s="36">
        <f t="shared" si="43"/>
        <v>152678</v>
      </c>
      <c r="L183" s="36"/>
      <c r="M183" s="36">
        <f t="shared" si="44"/>
        <v>17723</v>
      </c>
      <c r="N183" s="36">
        <f t="shared" si="45"/>
        <v>960385</v>
      </c>
      <c r="O183" s="36">
        <f t="shared" si="46"/>
        <v>978108</v>
      </c>
      <c r="P183" s="36">
        <f t="shared" si="47"/>
        <v>978108</v>
      </c>
      <c r="Q183" s="36">
        <f t="shared" si="48"/>
        <v>-80658</v>
      </c>
    </row>
    <row r="184" spans="1:17" s="33" customFormat="1" ht="13.2" x14ac:dyDescent="0.25">
      <c r="A184" s="62" t="s">
        <v>190</v>
      </c>
      <c r="B184" s="63" t="s">
        <v>491</v>
      </c>
      <c r="C184" s="65">
        <v>169606.56</v>
      </c>
      <c r="D184" s="34">
        <f t="shared" si="36"/>
        <v>2.2136959464459972E-4</v>
      </c>
      <c r="E184" s="66">
        <f t="shared" si="37"/>
        <v>31034</v>
      </c>
      <c r="F184" s="35">
        <f t="shared" si="38"/>
        <v>1098397</v>
      </c>
      <c r="G184" s="35">
        <f t="shared" si="39"/>
        <v>-863484</v>
      </c>
      <c r="H184" s="36">
        <f t="shared" si="40"/>
        <v>23613</v>
      </c>
      <c r="I184" s="36">
        <f t="shared" si="41"/>
        <v>20299</v>
      </c>
      <c r="J184" s="36">
        <f t="shared" si="42"/>
        <v>160333</v>
      </c>
      <c r="K184" s="36">
        <f t="shared" si="43"/>
        <v>204245</v>
      </c>
      <c r="L184" s="36"/>
      <c r="M184" s="36">
        <f t="shared" si="44"/>
        <v>23708</v>
      </c>
      <c r="N184" s="36">
        <f t="shared" si="45"/>
        <v>1284748</v>
      </c>
      <c r="O184" s="36">
        <f t="shared" si="46"/>
        <v>1308456</v>
      </c>
      <c r="P184" s="36">
        <f t="shared" si="47"/>
        <v>1308456</v>
      </c>
      <c r="Q184" s="36">
        <f t="shared" si="48"/>
        <v>-107899</v>
      </c>
    </row>
    <row r="185" spans="1:17" s="33" customFormat="1" ht="13.2" x14ac:dyDescent="0.25">
      <c r="A185" s="62" t="s">
        <v>191</v>
      </c>
      <c r="B185" s="63" t="s">
        <v>492</v>
      </c>
      <c r="C185" s="65">
        <v>5089.79</v>
      </c>
      <c r="D185" s="34">
        <f t="shared" si="36"/>
        <v>6.6431672756415624E-6</v>
      </c>
      <c r="E185" s="66">
        <f t="shared" si="37"/>
        <v>931</v>
      </c>
      <c r="F185" s="35">
        <f t="shared" si="38"/>
        <v>32962</v>
      </c>
      <c r="G185" s="35">
        <f t="shared" si="39"/>
        <v>-25913</v>
      </c>
      <c r="H185" s="36">
        <f t="shared" si="40"/>
        <v>709</v>
      </c>
      <c r="I185" s="36">
        <f t="shared" si="41"/>
        <v>609</v>
      </c>
      <c r="J185" s="36">
        <f t="shared" si="42"/>
        <v>4811</v>
      </c>
      <c r="K185" s="36">
        <f t="shared" si="43"/>
        <v>6129</v>
      </c>
      <c r="L185" s="36"/>
      <c r="M185" s="36">
        <f t="shared" si="44"/>
        <v>711</v>
      </c>
      <c r="N185" s="36">
        <f t="shared" si="45"/>
        <v>38554</v>
      </c>
      <c r="O185" s="36">
        <f t="shared" si="46"/>
        <v>39265</v>
      </c>
      <c r="P185" s="36">
        <f t="shared" si="47"/>
        <v>39265</v>
      </c>
      <c r="Q185" s="36">
        <f t="shared" si="48"/>
        <v>-3238</v>
      </c>
    </row>
    <row r="186" spans="1:17" s="33" customFormat="1" ht="13.2" x14ac:dyDescent="0.25">
      <c r="A186" s="62" t="s">
        <v>192</v>
      </c>
      <c r="B186" s="63" t="s">
        <v>493</v>
      </c>
      <c r="C186" s="65">
        <v>33331.699999999997</v>
      </c>
      <c r="D186" s="34">
        <f t="shared" si="36"/>
        <v>4.3504360431668461E-5</v>
      </c>
      <c r="E186" s="66">
        <f t="shared" si="37"/>
        <v>6099</v>
      </c>
      <c r="F186" s="35">
        <f t="shared" si="38"/>
        <v>215861</v>
      </c>
      <c r="G186" s="35">
        <f t="shared" si="39"/>
        <v>-169695</v>
      </c>
      <c r="H186" s="36">
        <f t="shared" si="40"/>
        <v>4640</v>
      </c>
      <c r="I186" s="36">
        <f t="shared" si="41"/>
        <v>3989</v>
      </c>
      <c r="J186" s="36">
        <f t="shared" si="42"/>
        <v>31509</v>
      </c>
      <c r="K186" s="36">
        <f t="shared" si="43"/>
        <v>40138</v>
      </c>
      <c r="L186" s="36"/>
      <c r="M186" s="36">
        <f t="shared" si="44"/>
        <v>4659</v>
      </c>
      <c r="N186" s="36">
        <f t="shared" si="45"/>
        <v>252483</v>
      </c>
      <c r="O186" s="36">
        <f t="shared" si="46"/>
        <v>257142</v>
      </c>
      <c r="P186" s="36">
        <f t="shared" si="47"/>
        <v>257142</v>
      </c>
      <c r="Q186" s="36">
        <f t="shared" si="48"/>
        <v>-21205</v>
      </c>
    </row>
    <row r="187" spans="1:17" s="33" customFormat="1" ht="13.2" x14ac:dyDescent="0.25">
      <c r="A187" s="62" t="s">
        <v>193</v>
      </c>
      <c r="B187" s="63" t="s">
        <v>494</v>
      </c>
      <c r="C187" s="65">
        <v>2759.81</v>
      </c>
      <c r="D187" s="34">
        <f t="shared" si="36"/>
        <v>3.6020895712766814E-6</v>
      </c>
      <c r="E187" s="66">
        <f t="shared" si="37"/>
        <v>505</v>
      </c>
      <c r="F187" s="35">
        <f t="shared" si="38"/>
        <v>17873</v>
      </c>
      <c r="G187" s="35">
        <f t="shared" si="39"/>
        <v>-14050</v>
      </c>
      <c r="H187" s="36">
        <f t="shared" si="40"/>
        <v>384</v>
      </c>
      <c r="I187" s="36">
        <f t="shared" si="41"/>
        <v>330</v>
      </c>
      <c r="J187" s="36">
        <f t="shared" si="42"/>
        <v>2609</v>
      </c>
      <c r="K187" s="36">
        <f t="shared" si="43"/>
        <v>3323</v>
      </c>
      <c r="L187" s="36"/>
      <c r="M187" s="36">
        <f t="shared" si="44"/>
        <v>386</v>
      </c>
      <c r="N187" s="36">
        <f t="shared" si="45"/>
        <v>20905</v>
      </c>
      <c r="O187" s="36">
        <f t="shared" si="46"/>
        <v>21291</v>
      </c>
      <c r="P187" s="36">
        <f t="shared" si="47"/>
        <v>21291</v>
      </c>
      <c r="Q187" s="36">
        <f t="shared" si="48"/>
        <v>-1756</v>
      </c>
    </row>
    <row r="188" spans="1:17" s="33" customFormat="1" ht="13.2" x14ac:dyDescent="0.25">
      <c r="A188" s="62" t="s">
        <v>194</v>
      </c>
      <c r="B188" s="63" t="s">
        <v>495</v>
      </c>
      <c r="C188" s="65">
        <v>8595.1200000000008</v>
      </c>
      <c r="D188" s="34">
        <f t="shared" si="36"/>
        <v>1.1218305649980118E-5</v>
      </c>
      <c r="E188" s="66">
        <f t="shared" si="37"/>
        <v>1573</v>
      </c>
      <c r="F188" s="35">
        <f t="shared" si="38"/>
        <v>55663</v>
      </c>
      <c r="G188" s="35">
        <f t="shared" si="39"/>
        <v>-43759</v>
      </c>
      <c r="H188" s="36">
        <f t="shared" si="40"/>
        <v>1197</v>
      </c>
      <c r="I188" s="36">
        <f t="shared" si="41"/>
        <v>1029</v>
      </c>
      <c r="J188" s="36">
        <f t="shared" si="42"/>
        <v>8125</v>
      </c>
      <c r="K188" s="36">
        <f t="shared" si="43"/>
        <v>10351</v>
      </c>
      <c r="L188" s="36"/>
      <c r="M188" s="36">
        <f t="shared" si="44"/>
        <v>1201</v>
      </c>
      <c r="N188" s="36">
        <f t="shared" si="45"/>
        <v>65107</v>
      </c>
      <c r="O188" s="36">
        <f t="shared" si="46"/>
        <v>66308</v>
      </c>
      <c r="P188" s="36">
        <f t="shared" si="47"/>
        <v>66308</v>
      </c>
      <c r="Q188" s="36">
        <f t="shared" si="48"/>
        <v>-5468</v>
      </c>
    </row>
    <row r="189" spans="1:17" s="33" customFormat="1" ht="13.2" x14ac:dyDescent="0.25">
      <c r="A189" s="62" t="s">
        <v>195</v>
      </c>
      <c r="B189" s="63" t="s">
        <v>496</v>
      </c>
      <c r="C189" s="65">
        <v>337738.32</v>
      </c>
      <c r="D189" s="34">
        <f t="shared" si="36"/>
        <v>4.4081428804609976E-4</v>
      </c>
      <c r="E189" s="66">
        <f t="shared" si="37"/>
        <v>61798</v>
      </c>
      <c r="F189" s="35">
        <f t="shared" si="38"/>
        <v>2187243</v>
      </c>
      <c r="G189" s="35">
        <f t="shared" si="39"/>
        <v>-1719460</v>
      </c>
      <c r="H189" s="36">
        <f t="shared" si="40"/>
        <v>47020</v>
      </c>
      <c r="I189" s="36">
        <f t="shared" si="41"/>
        <v>40421</v>
      </c>
      <c r="J189" s="36">
        <f t="shared" si="42"/>
        <v>319272</v>
      </c>
      <c r="K189" s="36">
        <f t="shared" si="43"/>
        <v>406713</v>
      </c>
      <c r="L189" s="36"/>
      <c r="M189" s="36">
        <f t="shared" si="44"/>
        <v>47211</v>
      </c>
      <c r="N189" s="36">
        <f t="shared" si="45"/>
        <v>2558324</v>
      </c>
      <c r="O189" s="36">
        <f t="shared" si="46"/>
        <v>2605535</v>
      </c>
      <c r="P189" s="36">
        <f t="shared" si="47"/>
        <v>2605535</v>
      </c>
      <c r="Q189" s="36">
        <f t="shared" si="48"/>
        <v>-214861</v>
      </c>
    </row>
    <row r="190" spans="1:17" s="33" customFormat="1" ht="13.2" x14ac:dyDescent="0.25">
      <c r="A190" s="62" t="s">
        <v>196</v>
      </c>
      <c r="B190" s="63" t="s">
        <v>497</v>
      </c>
      <c r="C190" s="65">
        <v>47225.21</v>
      </c>
      <c r="D190" s="34">
        <f t="shared" si="36"/>
        <v>6.1638096985789322E-5</v>
      </c>
      <c r="E190" s="66">
        <f t="shared" si="37"/>
        <v>8641</v>
      </c>
      <c r="F190" s="35">
        <f t="shared" si="38"/>
        <v>305837</v>
      </c>
      <c r="G190" s="35">
        <f t="shared" si="39"/>
        <v>-240428</v>
      </c>
      <c r="H190" s="36">
        <f t="shared" si="40"/>
        <v>6575</v>
      </c>
      <c r="I190" s="36">
        <f t="shared" si="41"/>
        <v>5652</v>
      </c>
      <c r="J190" s="36">
        <f t="shared" si="42"/>
        <v>44643</v>
      </c>
      <c r="K190" s="36">
        <f t="shared" si="43"/>
        <v>56870</v>
      </c>
      <c r="L190" s="36"/>
      <c r="M190" s="36">
        <f t="shared" si="44"/>
        <v>6601</v>
      </c>
      <c r="N190" s="36">
        <f t="shared" si="45"/>
        <v>357725</v>
      </c>
      <c r="O190" s="36">
        <f t="shared" si="46"/>
        <v>364326</v>
      </c>
      <c r="P190" s="36">
        <f t="shared" si="47"/>
        <v>364326</v>
      </c>
      <c r="Q190" s="36">
        <f t="shared" si="48"/>
        <v>-30043</v>
      </c>
    </row>
    <row r="191" spans="1:17" s="33" customFormat="1" ht="13.2" x14ac:dyDescent="0.25">
      <c r="A191" s="62" t="s">
        <v>197</v>
      </c>
      <c r="B191" s="63" t="s">
        <v>498</v>
      </c>
      <c r="C191" s="65">
        <v>328651.74</v>
      </c>
      <c r="D191" s="34">
        <f t="shared" si="36"/>
        <v>4.2895453137568721E-4</v>
      </c>
      <c r="E191" s="66">
        <f t="shared" si="37"/>
        <v>60136</v>
      </c>
      <c r="F191" s="35">
        <f t="shared" si="38"/>
        <v>2128397</v>
      </c>
      <c r="G191" s="35">
        <f t="shared" si="39"/>
        <v>-1673199</v>
      </c>
      <c r="H191" s="36">
        <f t="shared" si="40"/>
        <v>45755</v>
      </c>
      <c r="I191" s="36">
        <f t="shared" si="41"/>
        <v>39334</v>
      </c>
      <c r="J191" s="36">
        <f t="shared" si="42"/>
        <v>310682</v>
      </c>
      <c r="K191" s="36">
        <f t="shared" si="43"/>
        <v>395771</v>
      </c>
      <c r="L191" s="36"/>
      <c r="M191" s="36">
        <f t="shared" si="44"/>
        <v>45941</v>
      </c>
      <c r="N191" s="36">
        <f t="shared" si="45"/>
        <v>2489494</v>
      </c>
      <c r="O191" s="36">
        <f t="shared" si="46"/>
        <v>2535435</v>
      </c>
      <c r="P191" s="36">
        <f t="shared" si="47"/>
        <v>2535435</v>
      </c>
      <c r="Q191" s="36">
        <f t="shared" si="48"/>
        <v>-209080</v>
      </c>
    </row>
    <row r="192" spans="1:17" s="33" customFormat="1" ht="13.2" x14ac:dyDescent="0.25">
      <c r="A192" s="62" t="s">
        <v>198</v>
      </c>
      <c r="B192" s="63" t="s">
        <v>499</v>
      </c>
      <c r="C192" s="65">
        <v>15546.32</v>
      </c>
      <c r="D192" s="34">
        <f t="shared" si="36"/>
        <v>2.0290975517782056E-5</v>
      </c>
      <c r="E192" s="66">
        <f t="shared" si="37"/>
        <v>2845</v>
      </c>
      <c r="F192" s="35">
        <f t="shared" si="38"/>
        <v>100680</v>
      </c>
      <c r="G192" s="35">
        <f t="shared" si="39"/>
        <v>-79148</v>
      </c>
      <c r="H192" s="36">
        <f t="shared" si="40"/>
        <v>2164</v>
      </c>
      <c r="I192" s="36">
        <f t="shared" si="41"/>
        <v>1861</v>
      </c>
      <c r="J192" s="36">
        <f t="shared" si="42"/>
        <v>14696</v>
      </c>
      <c r="K192" s="36">
        <f t="shared" si="43"/>
        <v>18721</v>
      </c>
      <c r="L192" s="36"/>
      <c r="M192" s="36">
        <f t="shared" si="44"/>
        <v>2173</v>
      </c>
      <c r="N192" s="36">
        <f t="shared" si="45"/>
        <v>117761</v>
      </c>
      <c r="O192" s="36">
        <f t="shared" si="46"/>
        <v>119934</v>
      </c>
      <c r="P192" s="36">
        <f t="shared" si="47"/>
        <v>119934</v>
      </c>
      <c r="Q192" s="36">
        <f t="shared" si="48"/>
        <v>-9890</v>
      </c>
    </row>
    <row r="193" spans="1:17" s="33" customFormat="1" ht="13.2" x14ac:dyDescent="0.25">
      <c r="A193" s="62" t="s">
        <v>199</v>
      </c>
      <c r="B193" s="63" t="s">
        <v>500</v>
      </c>
      <c r="C193" s="65">
        <v>4765.29</v>
      </c>
      <c r="D193" s="34">
        <f t="shared" si="36"/>
        <v>6.2196315735898693E-6</v>
      </c>
      <c r="E193" s="66">
        <f t="shared" si="37"/>
        <v>872</v>
      </c>
      <c r="F193" s="35">
        <f t="shared" si="38"/>
        <v>30861</v>
      </c>
      <c r="G193" s="35">
        <f t="shared" si="39"/>
        <v>-24261</v>
      </c>
      <c r="H193" s="36">
        <f t="shared" si="40"/>
        <v>663</v>
      </c>
      <c r="I193" s="36">
        <f t="shared" si="41"/>
        <v>570</v>
      </c>
      <c r="J193" s="36">
        <f t="shared" si="42"/>
        <v>4505</v>
      </c>
      <c r="K193" s="36">
        <f t="shared" si="43"/>
        <v>5738</v>
      </c>
      <c r="L193" s="36"/>
      <c r="M193" s="36">
        <f t="shared" si="44"/>
        <v>666</v>
      </c>
      <c r="N193" s="36">
        <f t="shared" si="45"/>
        <v>36096</v>
      </c>
      <c r="O193" s="36">
        <f t="shared" si="46"/>
        <v>36762</v>
      </c>
      <c r="P193" s="36">
        <f t="shared" si="47"/>
        <v>36762</v>
      </c>
      <c r="Q193" s="36">
        <f t="shared" si="48"/>
        <v>-3032</v>
      </c>
    </row>
    <row r="194" spans="1:17" s="33" customFormat="1" ht="13.2" x14ac:dyDescent="0.25">
      <c r="A194" s="62" t="s">
        <v>200</v>
      </c>
      <c r="B194" s="63" t="s">
        <v>501</v>
      </c>
      <c r="C194" s="65">
        <v>10777.7</v>
      </c>
      <c r="D194" s="34">
        <f t="shared" si="36"/>
        <v>1.4066997645616433E-5</v>
      </c>
      <c r="E194" s="66">
        <f t="shared" si="37"/>
        <v>1972</v>
      </c>
      <c r="F194" s="35">
        <f t="shared" si="38"/>
        <v>69798</v>
      </c>
      <c r="G194" s="35">
        <f t="shared" si="39"/>
        <v>-54870</v>
      </c>
      <c r="H194" s="36">
        <f t="shared" si="40"/>
        <v>1500</v>
      </c>
      <c r="I194" s="36">
        <f t="shared" si="41"/>
        <v>1290</v>
      </c>
      <c r="J194" s="36">
        <f t="shared" si="42"/>
        <v>10188</v>
      </c>
      <c r="K194" s="36">
        <f t="shared" si="43"/>
        <v>12978</v>
      </c>
      <c r="L194" s="36"/>
      <c r="M194" s="36">
        <f t="shared" si="44"/>
        <v>1507</v>
      </c>
      <c r="N194" s="36">
        <f t="shared" si="45"/>
        <v>81640</v>
      </c>
      <c r="O194" s="36">
        <f t="shared" si="46"/>
        <v>83147</v>
      </c>
      <c r="P194" s="36">
        <f t="shared" si="47"/>
        <v>83147</v>
      </c>
      <c r="Q194" s="36">
        <f t="shared" si="48"/>
        <v>-6857</v>
      </c>
    </row>
    <row r="195" spans="1:17" s="33" customFormat="1" ht="13.2" x14ac:dyDescent="0.25">
      <c r="A195" s="62" t="s">
        <v>201</v>
      </c>
      <c r="B195" s="63" t="s">
        <v>502</v>
      </c>
      <c r="C195" s="65">
        <v>94975.59</v>
      </c>
      <c r="D195" s="34">
        <f t="shared" si="36"/>
        <v>1.2396164310762329E-4</v>
      </c>
      <c r="E195" s="66">
        <f t="shared" si="37"/>
        <v>17378</v>
      </c>
      <c r="F195" s="35">
        <f t="shared" si="38"/>
        <v>615076</v>
      </c>
      <c r="G195" s="35">
        <f t="shared" si="39"/>
        <v>-483530</v>
      </c>
      <c r="H195" s="36">
        <f t="shared" si="40"/>
        <v>13222</v>
      </c>
      <c r="I195" s="36">
        <f t="shared" si="41"/>
        <v>11367</v>
      </c>
      <c r="J195" s="36">
        <f t="shared" si="42"/>
        <v>89783</v>
      </c>
      <c r="K195" s="36">
        <f t="shared" si="43"/>
        <v>114372</v>
      </c>
      <c r="L195" s="36"/>
      <c r="M195" s="36">
        <f t="shared" si="44"/>
        <v>13276</v>
      </c>
      <c r="N195" s="36">
        <f t="shared" si="45"/>
        <v>719428</v>
      </c>
      <c r="O195" s="36">
        <f t="shared" si="46"/>
        <v>732704</v>
      </c>
      <c r="P195" s="36">
        <f t="shared" si="47"/>
        <v>732704</v>
      </c>
      <c r="Q195" s="36">
        <f t="shared" si="48"/>
        <v>-60421</v>
      </c>
    </row>
    <row r="196" spans="1:17" s="33" customFormat="1" ht="13.2" x14ac:dyDescent="0.25">
      <c r="A196" s="62" t="s">
        <v>202</v>
      </c>
      <c r="B196" s="63" t="s">
        <v>503</v>
      </c>
      <c r="C196" s="65">
        <v>10949.9</v>
      </c>
      <c r="D196" s="34">
        <f t="shared" si="36"/>
        <v>1.4291752184578841E-5</v>
      </c>
      <c r="E196" s="66">
        <f t="shared" si="37"/>
        <v>2004</v>
      </c>
      <c r="F196" s="35">
        <f t="shared" si="38"/>
        <v>70913</v>
      </c>
      <c r="G196" s="35">
        <f t="shared" si="39"/>
        <v>-55747</v>
      </c>
      <c r="H196" s="36">
        <f t="shared" si="40"/>
        <v>1524</v>
      </c>
      <c r="I196" s="36">
        <f t="shared" si="41"/>
        <v>1311</v>
      </c>
      <c r="J196" s="36">
        <f t="shared" si="42"/>
        <v>10351</v>
      </c>
      <c r="K196" s="36">
        <f t="shared" si="43"/>
        <v>13186</v>
      </c>
      <c r="L196" s="36"/>
      <c r="M196" s="36">
        <f t="shared" si="44"/>
        <v>1531</v>
      </c>
      <c r="N196" s="36">
        <f t="shared" si="45"/>
        <v>82944</v>
      </c>
      <c r="O196" s="36">
        <f t="shared" si="46"/>
        <v>84475</v>
      </c>
      <c r="P196" s="36">
        <f t="shared" si="47"/>
        <v>84475</v>
      </c>
      <c r="Q196" s="36">
        <f t="shared" si="48"/>
        <v>-6966</v>
      </c>
    </row>
    <row r="197" spans="1:17" s="33" customFormat="1" ht="13.2" x14ac:dyDescent="0.25">
      <c r="A197" s="62" t="s">
        <v>203</v>
      </c>
      <c r="B197" s="63" t="s">
        <v>504</v>
      </c>
      <c r="C197" s="65">
        <v>18034.77</v>
      </c>
      <c r="D197" s="34">
        <f t="shared" si="36"/>
        <v>2.3538887436951657E-5</v>
      </c>
      <c r="E197" s="66">
        <f t="shared" si="37"/>
        <v>3300</v>
      </c>
      <c r="F197" s="35">
        <f t="shared" si="38"/>
        <v>116796</v>
      </c>
      <c r="G197" s="35">
        <f t="shared" si="39"/>
        <v>-91817</v>
      </c>
      <c r="H197" s="36">
        <f t="shared" si="40"/>
        <v>2511</v>
      </c>
      <c r="I197" s="36">
        <f t="shared" si="41"/>
        <v>2158</v>
      </c>
      <c r="J197" s="36">
        <f t="shared" si="42"/>
        <v>17049</v>
      </c>
      <c r="K197" s="36">
        <f t="shared" si="43"/>
        <v>21718</v>
      </c>
      <c r="L197" s="36"/>
      <c r="M197" s="36">
        <f t="shared" si="44"/>
        <v>2521</v>
      </c>
      <c r="N197" s="36">
        <f t="shared" si="45"/>
        <v>136611</v>
      </c>
      <c r="O197" s="36">
        <f t="shared" si="46"/>
        <v>139132</v>
      </c>
      <c r="P197" s="36">
        <f t="shared" si="47"/>
        <v>139132</v>
      </c>
      <c r="Q197" s="36">
        <f t="shared" si="48"/>
        <v>-11473</v>
      </c>
    </row>
    <row r="198" spans="1:17" s="33" customFormat="1" ht="13.2" x14ac:dyDescent="0.25">
      <c r="A198" s="62" t="s">
        <v>204</v>
      </c>
      <c r="B198" s="63" t="s">
        <v>505</v>
      </c>
      <c r="C198" s="65">
        <v>32987.49</v>
      </c>
      <c r="D198" s="34">
        <f t="shared" si="36"/>
        <v>4.3055099340749474E-5</v>
      </c>
      <c r="E198" s="66">
        <f t="shared" si="37"/>
        <v>6036</v>
      </c>
      <c r="F198" s="35">
        <f t="shared" si="38"/>
        <v>213632</v>
      </c>
      <c r="G198" s="35">
        <f t="shared" si="39"/>
        <v>-167943</v>
      </c>
      <c r="H198" s="36">
        <f t="shared" si="40"/>
        <v>4593</v>
      </c>
      <c r="I198" s="36">
        <f t="shared" si="41"/>
        <v>3948</v>
      </c>
      <c r="J198" s="36">
        <f t="shared" si="42"/>
        <v>31184</v>
      </c>
      <c r="K198" s="36">
        <f t="shared" si="43"/>
        <v>39725</v>
      </c>
      <c r="L198" s="36"/>
      <c r="M198" s="36">
        <f t="shared" si="44"/>
        <v>4611</v>
      </c>
      <c r="N198" s="36">
        <f t="shared" si="45"/>
        <v>249876</v>
      </c>
      <c r="O198" s="36">
        <f t="shared" si="46"/>
        <v>254487</v>
      </c>
      <c r="P198" s="36">
        <f t="shared" si="47"/>
        <v>254487</v>
      </c>
      <c r="Q198" s="36">
        <f t="shared" si="48"/>
        <v>-20986</v>
      </c>
    </row>
    <row r="199" spans="1:17" s="33" customFormat="1" ht="13.2" x14ac:dyDescent="0.25">
      <c r="A199" s="62" t="s">
        <v>205</v>
      </c>
      <c r="B199" s="63" t="s">
        <v>506</v>
      </c>
      <c r="C199" s="65">
        <v>2643.7</v>
      </c>
      <c r="D199" s="34">
        <f t="shared" si="36"/>
        <v>3.450543406822992E-6</v>
      </c>
      <c r="E199" s="66">
        <f t="shared" si="37"/>
        <v>484</v>
      </c>
      <c r="F199" s="35">
        <f t="shared" si="38"/>
        <v>17121</v>
      </c>
      <c r="G199" s="35">
        <f t="shared" si="39"/>
        <v>-13459</v>
      </c>
      <c r="H199" s="36">
        <f t="shared" si="40"/>
        <v>368</v>
      </c>
      <c r="I199" s="36">
        <f t="shared" si="41"/>
        <v>316</v>
      </c>
      <c r="J199" s="36">
        <f t="shared" si="42"/>
        <v>2499</v>
      </c>
      <c r="K199" s="36">
        <f t="shared" si="43"/>
        <v>3183</v>
      </c>
      <c r="L199" s="36"/>
      <c r="M199" s="36">
        <f t="shared" si="44"/>
        <v>370</v>
      </c>
      <c r="N199" s="36">
        <f t="shared" si="45"/>
        <v>20026</v>
      </c>
      <c r="O199" s="36">
        <f t="shared" si="46"/>
        <v>20396</v>
      </c>
      <c r="P199" s="36">
        <f t="shared" si="47"/>
        <v>20396</v>
      </c>
      <c r="Q199" s="36">
        <f t="shared" si="48"/>
        <v>-1682</v>
      </c>
    </row>
    <row r="200" spans="1:17" s="33" customFormat="1" ht="13.2" x14ac:dyDescent="0.25">
      <c r="A200" s="62" t="s">
        <v>206</v>
      </c>
      <c r="B200" s="63" t="s">
        <v>507</v>
      </c>
      <c r="C200" s="65">
        <v>871968.39</v>
      </c>
      <c r="D200" s="34">
        <f t="shared" si="36"/>
        <v>1.1380885800478721E-3</v>
      </c>
      <c r="E200" s="66">
        <f t="shared" si="37"/>
        <v>159550</v>
      </c>
      <c r="F200" s="35">
        <f t="shared" si="38"/>
        <v>5646996</v>
      </c>
      <c r="G200" s="35">
        <f t="shared" si="39"/>
        <v>-4439279</v>
      </c>
      <c r="H200" s="36">
        <f t="shared" si="40"/>
        <v>121395</v>
      </c>
      <c r="I200" s="36">
        <f t="shared" si="41"/>
        <v>104359</v>
      </c>
      <c r="J200" s="36">
        <f t="shared" si="42"/>
        <v>824292</v>
      </c>
      <c r="K200" s="36">
        <f t="shared" si="43"/>
        <v>1050046</v>
      </c>
      <c r="L200" s="36"/>
      <c r="M200" s="36">
        <f t="shared" si="44"/>
        <v>121888</v>
      </c>
      <c r="N200" s="36">
        <f t="shared" si="45"/>
        <v>6605047</v>
      </c>
      <c r="O200" s="36">
        <f t="shared" si="46"/>
        <v>6726935</v>
      </c>
      <c r="P200" s="36">
        <f t="shared" si="47"/>
        <v>6726935</v>
      </c>
      <c r="Q200" s="36">
        <f t="shared" si="48"/>
        <v>-554724</v>
      </c>
    </row>
    <row r="201" spans="1:17" s="33" customFormat="1" ht="13.2" x14ac:dyDescent="0.25">
      <c r="A201" s="62" t="s">
        <v>207</v>
      </c>
      <c r="B201" s="63" t="s">
        <v>508</v>
      </c>
      <c r="C201" s="65">
        <v>576142.25</v>
      </c>
      <c r="D201" s="34">
        <f t="shared" si="36"/>
        <v>7.5197785003202483E-4</v>
      </c>
      <c r="E201" s="66">
        <f t="shared" si="37"/>
        <v>105421</v>
      </c>
      <c r="F201" s="35">
        <f t="shared" si="38"/>
        <v>3731182</v>
      </c>
      <c r="G201" s="35">
        <f t="shared" si="39"/>
        <v>-2933198</v>
      </c>
      <c r="H201" s="36">
        <f t="shared" si="40"/>
        <v>80210</v>
      </c>
      <c r="I201" s="36">
        <f t="shared" si="41"/>
        <v>68954</v>
      </c>
      <c r="J201" s="36">
        <f t="shared" si="42"/>
        <v>544641</v>
      </c>
      <c r="K201" s="36">
        <f t="shared" si="43"/>
        <v>693805</v>
      </c>
      <c r="L201" s="36"/>
      <c r="M201" s="36">
        <f t="shared" si="44"/>
        <v>80536</v>
      </c>
      <c r="N201" s="36">
        <f t="shared" si="45"/>
        <v>4364203</v>
      </c>
      <c r="O201" s="36">
        <f t="shared" si="46"/>
        <v>4444739</v>
      </c>
      <c r="P201" s="36">
        <f t="shared" si="47"/>
        <v>4444739</v>
      </c>
      <c r="Q201" s="36">
        <f t="shared" si="48"/>
        <v>-366527</v>
      </c>
    </row>
    <row r="202" spans="1:17" s="33" customFormat="1" ht="13.2" x14ac:dyDescent="0.25">
      <c r="A202" s="62" t="s">
        <v>208</v>
      </c>
      <c r="B202" s="63" t="s">
        <v>509</v>
      </c>
      <c r="C202" s="65">
        <v>765445.4</v>
      </c>
      <c r="D202" s="34">
        <f t="shared" si="36"/>
        <v>9.9905533088209255E-4</v>
      </c>
      <c r="E202" s="66">
        <f t="shared" si="37"/>
        <v>140059</v>
      </c>
      <c r="F202" s="35">
        <f t="shared" si="38"/>
        <v>4957137</v>
      </c>
      <c r="G202" s="35">
        <f t="shared" si="39"/>
        <v>-3896959</v>
      </c>
      <c r="H202" s="36">
        <f t="shared" si="40"/>
        <v>106565</v>
      </c>
      <c r="I202" s="36">
        <f t="shared" si="41"/>
        <v>91610</v>
      </c>
      <c r="J202" s="36">
        <f t="shared" si="42"/>
        <v>723593</v>
      </c>
      <c r="K202" s="36">
        <f t="shared" si="43"/>
        <v>921768</v>
      </c>
      <c r="L202" s="36"/>
      <c r="M202" s="36">
        <f t="shared" si="44"/>
        <v>106998</v>
      </c>
      <c r="N202" s="36">
        <f t="shared" si="45"/>
        <v>5798149</v>
      </c>
      <c r="O202" s="36">
        <f t="shared" si="46"/>
        <v>5905147</v>
      </c>
      <c r="P202" s="36">
        <f t="shared" si="47"/>
        <v>5905147</v>
      </c>
      <c r="Q202" s="36">
        <f t="shared" si="48"/>
        <v>-486957</v>
      </c>
    </row>
    <row r="203" spans="1:17" s="33" customFormat="1" ht="13.2" x14ac:dyDescent="0.25">
      <c r="A203" s="62" t="s">
        <v>209</v>
      </c>
      <c r="B203" s="63" t="s">
        <v>510</v>
      </c>
      <c r="C203" s="65">
        <v>228966.72</v>
      </c>
      <c r="D203" s="34">
        <f t="shared" si="36"/>
        <v>2.9884616487418626E-4</v>
      </c>
      <c r="E203" s="66">
        <f t="shared" si="37"/>
        <v>41896</v>
      </c>
      <c r="F203" s="35">
        <f t="shared" si="38"/>
        <v>1482822</v>
      </c>
      <c r="G203" s="35">
        <f t="shared" si="39"/>
        <v>-1165693</v>
      </c>
      <c r="H203" s="36">
        <f t="shared" si="40"/>
        <v>31877</v>
      </c>
      <c r="I203" s="36">
        <f t="shared" si="41"/>
        <v>27403</v>
      </c>
      <c r="J203" s="36">
        <f t="shared" si="42"/>
        <v>216448</v>
      </c>
      <c r="K203" s="36">
        <f t="shared" si="43"/>
        <v>275728</v>
      </c>
      <c r="L203" s="36"/>
      <c r="M203" s="36">
        <f t="shared" si="44"/>
        <v>32006</v>
      </c>
      <c r="N203" s="36">
        <f t="shared" si="45"/>
        <v>1734393</v>
      </c>
      <c r="O203" s="36">
        <f t="shared" si="46"/>
        <v>1766399</v>
      </c>
      <c r="P203" s="36">
        <f t="shared" si="47"/>
        <v>1766399</v>
      </c>
      <c r="Q203" s="36">
        <f t="shared" si="48"/>
        <v>-145663</v>
      </c>
    </row>
    <row r="204" spans="1:17" s="33" customFormat="1" ht="13.2" x14ac:dyDescent="0.25">
      <c r="A204" s="62" t="s">
        <v>210</v>
      </c>
      <c r="B204" s="63" t="s">
        <v>511</v>
      </c>
      <c r="C204" s="65">
        <v>71289.84</v>
      </c>
      <c r="D204" s="34">
        <f t="shared" ref="D204:D267" si="49">+C204/$C$10</f>
        <v>9.3047126143460307E-5</v>
      </c>
      <c r="E204" s="66">
        <f t="shared" ref="E204:E267" si="50">ROUND(D204*$E$10,0)</f>
        <v>13044</v>
      </c>
      <c r="F204" s="35">
        <f t="shared" ref="F204:F267" si="51">+ROUND(D204*$F$10,0)</f>
        <v>461684</v>
      </c>
      <c r="G204" s="35">
        <f t="shared" ref="G204:G267" si="52">+ROUND(D204*$G$10,0)</f>
        <v>-362944</v>
      </c>
      <c r="H204" s="36">
        <f t="shared" ref="H204:H267" si="53">ROUND(D204*$H$10,0)</f>
        <v>9925</v>
      </c>
      <c r="I204" s="36">
        <f t="shared" ref="I204:I267" si="54">ROUND(D204*$I$10,0)</f>
        <v>8532</v>
      </c>
      <c r="J204" s="36">
        <f t="shared" ref="J204:J267" si="55">ROUND(D204*$J$10,0)</f>
        <v>67392</v>
      </c>
      <c r="K204" s="36">
        <f t="shared" ref="K204:K267" si="56">ROUND(SUM(H204:J204),0)</f>
        <v>85849</v>
      </c>
      <c r="L204" s="36"/>
      <c r="M204" s="36">
        <f t="shared" ref="M204:M267" si="57">ROUND(D204*$M$10,0)</f>
        <v>9965</v>
      </c>
      <c r="N204" s="36">
        <f t="shared" ref="N204:N267" si="58">ROUND(D204*$N$10,0)</f>
        <v>540011</v>
      </c>
      <c r="O204" s="36">
        <f t="shared" ref="O204:O267" si="59">ROUND(SUM(L204:N204),0)</f>
        <v>549976</v>
      </c>
      <c r="P204" s="36">
        <f t="shared" ref="P204:P267" si="60">ROUND(SUM(M204:N204),0)</f>
        <v>549976</v>
      </c>
      <c r="Q204" s="36">
        <f t="shared" ref="Q204:Q267" si="61">ROUND(D204*$Q$10,0)</f>
        <v>-45353</v>
      </c>
    </row>
    <row r="205" spans="1:17" s="33" customFormat="1" ht="13.2" x14ac:dyDescent="0.25">
      <c r="A205" s="62" t="s">
        <v>211</v>
      </c>
      <c r="B205" s="63" t="s">
        <v>512</v>
      </c>
      <c r="C205" s="65">
        <v>147129.57999999999</v>
      </c>
      <c r="D205" s="34">
        <f t="shared" si="49"/>
        <v>1.9203275795954002E-4</v>
      </c>
      <c r="E205" s="66">
        <f t="shared" si="50"/>
        <v>26921</v>
      </c>
      <c r="F205" s="35">
        <f t="shared" si="51"/>
        <v>952833</v>
      </c>
      <c r="G205" s="35">
        <f t="shared" si="52"/>
        <v>-749051</v>
      </c>
      <c r="H205" s="36">
        <f t="shared" si="53"/>
        <v>20483</v>
      </c>
      <c r="I205" s="36">
        <f t="shared" si="54"/>
        <v>17609</v>
      </c>
      <c r="J205" s="36">
        <f t="shared" si="55"/>
        <v>139085</v>
      </c>
      <c r="K205" s="36">
        <f t="shared" si="56"/>
        <v>177177</v>
      </c>
      <c r="L205" s="36"/>
      <c r="M205" s="36">
        <f t="shared" si="57"/>
        <v>20566</v>
      </c>
      <c r="N205" s="36">
        <f t="shared" si="58"/>
        <v>1114487</v>
      </c>
      <c r="O205" s="36">
        <f t="shared" si="59"/>
        <v>1135053</v>
      </c>
      <c r="P205" s="36">
        <f t="shared" si="60"/>
        <v>1135053</v>
      </c>
      <c r="Q205" s="36">
        <f t="shared" si="61"/>
        <v>-93600</v>
      </c>
    </row>
    <row r="206" spans="1:17" s="33" customFormat="1" ht="13.2" x14ac:dyDescent="0.25">
      <c r="A206" s="62" t="s">
        <v>212</v>
      </c>
      <c r="B206" s="63" t="s">
        <v>513</v>
      </c>
      <c r="C206" s="65">
        <v>8248.69</v>
      </c>
      <c r="D206" s="34">
        <f t="shared" si="49"/>
        <v>1.076614702667729E-5</v>
      </c>
      <c r="E206" s="66">
        <f t="shared" si="50"/>
        <v>1509</v>
      </c>
      <c r="F206" s="35">
        <f t="shared" si="51"/>
        <v>53420</v>
      </c>
      <c r="G206" s="35">
        <f t="shared" si="52"/>
        <v>-41995</v>
      </c>
      <c r="H206" s="36">
        <f t="shared" si="53"/>
        <v>1148</v>
      </c>
      <c r="I206" s="36">
        <f t="shared" si="54"/>
        <v>987</v>
      </c>
      <c r="J206" s="36">
        <f t="shared" si="55"/>
        <v>7798</v>
      </c>
      <c r="K206" s="36">
        <f t="shared" si="56"/>
        <v>9933</v>
      </c>
      <c r="L206" s="36"/>
      <c r="M206" s="36">
        <f t="shared" si="57"/>
        <v>1153</v>
      </c>
      <c r="N206" s="36">
        <f t="shared" si="58"/>
        <v>62483</v>
      </c>
      <c r="O206" s="36">
        <f t="shared" si="59"/>
        <v>63636</v>
      </c>
      <c r="P206" s="36">
        <f t="shared" si="60"/>
        <v>63636</v>
      </c>
      <c r="Q206" s="36">
        <f t="shared" si="61"/>
        <v>-5248</v>
      </c>
    </row>
    <row r="207" spans="1:17" s="33" customFormat="1" ht="13.2" x14ac:dyDescent="0.25">
      <c r="A207" s="62" t="s">
        <v>213</v>
      </c>
      <c r="B207" s="63" t="s">
        <v>514</v>
      </c>
      <c r="C207" s="65">
        <v>125189.61</v>
      </c>
      <c r="D207" s="34">
        <f t="shared" si="49"/>
        <v>1.6339682391657213E-4</v>
      </c>
      <c r="E207" s="66">
        <f t="shared" si="50"/>
        <v>22907</v>
      </c>
      <c r="F207" s="35">
        <f t="shared" si="51"/>
        <v>810746</v>
      </c>
      <c r="G207" s="35">
        <f t="shared" si="52"/>
        <v>-637353</v>
      </c>
      <c r="H207" s="36">
        <f t="shared" si="53"/>
        <v>17429</v>
      </c>
      <c r="I207" s="36">
        <f t="shared" si="54"/>
        <v>14983</v>
      </c>
      <c r="J207" s="36">
        <f t="shared" si="55"/>
        <v>118345</v>
      </c>
      <c r="K207" s="36">
        <f t="shared" si="56"/>
        <v>150757</v>
      </c>
      <c r="L207" s="36"/>
      <c r="M207" s="36">
        <f t="shared" si="57"/>
        <v>17500</v>
      </c>
      <c r="N207" s="36">
        <f t="shared" si="58"/>
        <v>948295</v>
      </c>
      <c r="O207" s="36">
        <f t="shared" si="59"/>
        <v>965795</v>
      </c>
      <c r="P207" s="36">
        <f t="shared" si="60"/>
        <v>965795</v>
      </c>
      <c r="Q207" s="36">
        <f t="shared" si="61"/>
        <v>-79642</v>
      </c>
    </row>
    <row r="208" spans="1:17" s="33" customFormat="1" ht="13.2" x14ac:dyDescent="0.25">
      <c r="A208" s="62" t="s">
        <v>214</v>
      </c>
      <c r="B208" s="63" t="s">
        <v>515</v>
      </c>
      <c r="C208" s="65">
        <v>128296.62</v>
      </c>
      <c r="D208" s="34">
        <f t="shared" si="49"/>
        <v>1.6745207711112259E-4</v>
      </c>
      <c r="E208" s="66">
        <f t="shared" si="50"/>
        <v>23475</v>
      </c>
      <c r="F208" s="35">
        <f t="shared" si="51"/>
        <v>830868</v>
      </c>
      <c r="G208" s="35">
        <f t="shared" si="52"/>
        <v>-653171</v>
      </c>
      <c r="H208" s="36">
        <f t="shared" si="53"/>
        <v>17861</v>
      </c>
      <c r="I208" s="36">
        <f t="shared" si="54"/>
        <v>15355</v>
      </c>
      <c r="J208" s="36">
        <f t="shared" si="55"/>
        <v>121282</v>
      </c>
      <c r="K208" s="36">
        <f t="shared" si="56"/>
        <v>154498</v>
      </c>
      <c r="L208" s="36"/>
      <c r="M208" s="36">
        <f t="shared" si="57"/>
        <v>17934</v>
      </c>
      <c r="N208" s="36">
        <f t="shared" si="58"/>
        <v>971830</v>
      </c>
      <c r="O208" s="36">
        <f t="shared" si="59"/>
        <v>989764</v>
      </c>
      <c r="P208" s="36">
        <f t="shared" si="60"/>
        <v>989764</v>
      </c>
      <c r="Q208" s="36">
        <f t="shared" si="61"/>
        <v>-81619</v>
      </c>
    </row>
    <row r="209" spans="1:17" s="33" customFormat="1" ht="13.2" x14ac:dyDescent="0.25">
      <c r="A209" s="62" t="s">
        <v>215</v>
      </c>
      <c r="B209" s="63" t="s">
        <v>516</v>
      </c>
      <c r="C209" s="65">
        <v>13507.83</v>
      </c>
      <c r="D209" s="34">
        <f t="shared" si="49"/>
        <v>1.7630349036193901E-5</v>
      </c>
      <c r="E209" s="66">
        <f t="shared" si="50"/>
        <v>2472</v>
      </c>
      <c r="F209" s="35">
        <f t="shared" si="51"/>
        <v>87479</v>
      </c>
      <c r="G209" s="35">
        <f t="shared" si="52"/>
        <v>-68770</v>
      </c>
      <c r="H209" s="36">
        <f t="shared" si="53"/>
        <v>1881</v>
      </c>
      <c r="I209" s="36">
        <f t="shared" si="54"/>
        <v>1617</v>
      </c>
      <c r="J209" s="36">
        <f t="shared" si="55"/>
        <v>12769</v>
      </c>
      <c r="K209" s="36">
        <f t="shared" si="56"/>
        <v>16267</v>
      </c>
      <c r="L209" s="36"/>
      <c r="M209" s="36">
        <f t="shared" si="57"/>
        <v>1888</v>
      </c>
      <c r="N209" s="36">
        <f t="shared" si="58"/>
        <v>102320</v>
      </c>
      <c r="O209" s="36">
        <f t="shared" si="59"/>
        <v>104208</v>
      </c>
      <c r="P209" s="36">
        <f t="shared" si="60"/>
        <v>104208</v>
      </c>
      <c r="Q209" s="36">
        <f t="shared" si="61"/>
        <v>-8593</v>
      </c>
    </row>
    <row r="210" spans="1:17" s="33" customFormat="1" ht="13.2" x14ac:dyDescent="0.25">
      <c r="A210" s="62" t="s">
        <v>216</v>
      </c>
      <c r="B210" s="63" t="s">
        <v>517</v>
      </c>
      <c r="C210" s="65">
        <v>7215.57</v>
      </c>
      <c r="D210" s="34">
        <f t="shared" si="49"/>
        <v>9.4177242084842362E-6</v>
      </c>
      <c r="E210" s="66">
        <f t="shared" si="50"/>
        <v>1320</v>
      </c>
      <c r="F210" s="35">
        <f t="shared" si="51"/>
        <v>46729</v>
      </c>
      <c r="G210" s="35">
        <f t="shared" si="52"/>
        <v>-36735</v>
      </c>
      <c r="H210" s="36">
        <f t="shared" si="53"/>
        <v>1005</v>
      </c>
      <c r="I210" s="36">
        <f t="shared" si="54"/>
        <v>864</v>
      </c>
      <c r="J210" s="36">
        <f t="shared" si="55"/>
        <v>6821</v>
      </c>
      <c r="K210" s="36">
        <f t="shared" si="56"/>
        <v>8690</v>
      </c>
      <c r="L210" s="36"/>
      <c r="M210" s="36">
        <f t="shared" si="57"/>
        <v>1009</v>
      </c>
      <c r="N210" s="36">
        <f t="shared" si="58"/>
        <v>54657</v>
      </c>
      <c r="O210" s="36">
        <f t="shared" si="59"/>
        <v>55666</v>
      </c>
      <c r="P210" s="36">
        <f t="shared" si="60"/>
        <v>55666</v>
      </c>
      <c r="Q210" s="36">
        <f t="shared" si="61"/>
        <v>-4590</v>
      </c>
    </row>
    <row r="211" spans="1:17" s="33" customFormat="1" ht="13.2" x14ac:dyDescent="0.25">
      <c r="A211" s="62" t="s">
        <v>217</v>
      </c>
      <c r="B211" s="63" t="s">
        <v>518</v>
      </c>
      <c r="C211" s="65">
        <v>14423.06</v>
      </c>
      <c r="D211" s="34">
        <f t="shared" si="49"/>
        <v>1.8824902443247126E-5</v>
      </c>
      <c r="E211" s="66">
        <f t="shared" si="50"/>
        <v>2639</v>
      </c>
      <c r="F211" s="35">
        <f t="shared" si="51"/>
        <v>93406</v>
      </c>
      <c r="G211" s="35">
        <f t="shared" si="52"/>
        <v>-73429</v>
      </c>
      <c r="H211" s="36">
        <f t="shared" si="53"/>
        <v>2008</v>
      </c>
      <c r="I211" s="36">
        <f t="shared" si="54"/>
        <v>1726</v>
      </c>
      <c r="J211" s="36">
        <f t="shared" si="55"/>
        <v>13634</v>
      </c>
      <c r="K211" s="36">
        <f t="shared" si="56"/>
        <v>17368</v>
      </c>
      <c r="L211" s="36"/>
      <c r="M211" s="36">
        <f t="shared" si="57"/>
        <v>2016</v>
      </c>
      <c r="N211" s="36">
        <f t="shared" si="58"/>
        <v>109253</v>
      </c>
      <c r="O211" s="36">
        <f t="shared" si="59"/>
        <v>111269</v>
      </c>
      <c r="P211" s="36">
        <f t="shared" si="60"/>
        <v>111269</v>
      </c>
      <c r="Q211" s="36">
        <f t="shared" si="61"/>
        <v>-9176</v>
      </c>
    </row>
    <row r="212" spans="1:17" s="33" customFormat="1" ht="13.2" x14ac:dyDescent="0.25">
      <c r="A212" s="62" t="s">
        <v>218</v>
      </c>
      <c r="B212" s="63" t="s">
        <v>519</v>
      </c>
      <c r="C212" s="65">
        <v>7911.77</v>
      </c>
      <c r="D212" s="34">
        <f t="shared" si="49"/>
        <v>1.0326400805613324E-5</v>
      </c>
      <c r="E212" s="66">
        <f t="shared" si="50"/>
        <v>1448</v>
      </c>
      <c r="F212" s="35">
        <f t="shared" si="51"/>
        <v>51238</v>
      </c>
      <c r="G212" s="35">
        <f t="shared" si="52"/>
        <v>-40280</v>
      </c>
      <c r="H212" s="36">
        <f t="shared" si="53"/>
        <v>1101</v>
      </c>
      <c r="I212" s="36">
        <f t="shared" si="54"/>
        <v>947</v>
      </c>
      <c r="J212" s="36">
        <f t="shared" si="55"/>
        <v>7479</v>
      </c>
      <c r="K212" s="36">
        <f t="shared" si="56"/>
        <v>9527</v>
      </c>
      <c r="L212" s="36"/>
      <c r="M212" s="36">
        <f t="shared" si="57"/>
        <v>1106</v>
      </c>
      <c r="N212" s="36">
        <f t="shared" si="58"/>
        <v>59931</v>
      </c>
      <c r="O212" s="36">
        <f t="shared" si="59"/>
        <v>61037</v>
      </c>
      <c r="P212" s="36">
        <f t="shared" si="60"/>
        <v>61037</v>
      </c>
      <c r="Q212" s="36">
        <f t="shared" si="61"/>
        <v>-5033</v>
      </c>
    </row>
    <row r="213" spans="1:17" s="33" customFormat="1" ht="13.2" x14ac:dyDescent="0.25">
      <c r="A213" s="62" t="s">
        <v>219</v>
      </c>
      <c r="B213" s="63" t="s">
        <v>520</v>
      </c>
      <c r="C213" s="65">
        <v>23.6</v>
      </c>
      <c r="D213" s="34">
        <f t="shared" si="49"/>
        <v>3.080259651285041E-8</v>
      </c>
      <c r="E213" s="66">
        <f t="shared" si="50"/>
        <v>4</v>
      </c>
      <c r="F213" s="35">
        <f t="shared" si="51"/>
        <v>153</v>
      </c>
      <c r="G213" s="35">
        <f t="shared" si="52"/>
        <v>-120</v>
      </c>
      <c r="H213" s="36">
        <f t="shared" si="53"/>
        <v>3</v>
      </c>
      <c r="I213" s="36">
        <f t="shared" si="54"/>
        <v>3</v>
      </c>
      <c r="J213" s="36">
        <f t="shared" si="55"/>
        <v>22</v>
      </c>
      <c r="K213" s="36">
        <f t="shared" si="56"/>
        <v>28</v>
      </c>
      <c r="L213" s="36"/>
      <c r="M213" s="36">
        <f t="shared" si="57"/>
        <v>3</v>
      </c>
      <c r="N213" s="36">
        <f t="shared" si="58"/>
        <v>179</v>
      </c>
      <c r="O213" s="36">
        <f t="shared" si="59"/>
        <v>182</v>
      </c>
      <c r="P213" s="36">
        <f t="shared" si="60"/>
        <v>182</v>
      </c>
      <c r="Q213" s="36">
        <f t="shared" si="61"/>
        <v>-15</v>
      </c>
    </row>
    <row r="214" spans="1:17" s="33" customFormat="1" ht="13.2" x14ac:dyDescent="0.25">
      <c r="A214" s="62" t="s">
        <v>2328</v>
      </c>
      <c r="B214" s="63" t="s">
        <v>2318</v>
      </c>
      <c r="C214" s="65">
        <v>84.96</v>
      </c>
      <c r="D214" s="34">
        <f t="shared" si="49"/>
        <v>1.1088934744626145E-7</v>
      </c>
      <c r="E214" s="66">
        <f t="shared" si="50"/>
        <v>16</v>
      </c>
      <c r="F214" s="35">
        <f t="shared" si="51"/>
        <v>550</v>
      </c>
      <c r="G214" s="35">
        <f t="shared" si="52"/>
        <v>-433</v>
      </c>
      <c r="H214" s="36">
        <f t="shared" si="53"/>
        <v>12</v>
      </c>
      <c r="I214" s="36">
        <f t="shared" si="54"/>
        <v>10</v>
      </c>
      <c r="J214" s="36">
        <f t="shared" si="55"/>
        <v>80</v>
      </c>
      <c r="K214" s="36">
        <f t="shared" si="56"/>
        <v>102</v>
      </c>
      <c r="L214" s="36"/>
      <c r="M214" s="36">
        <f t="shared" si="57"/>
        <v>12</v>
      </c>
      <c r="N214" s="36">
        <f t="shared" si="58"/>
        <v>644</v>
      </c>
      <c r="O214" s="36">
        <f t="shared" si="59"/>
        <v>656</v>
      </c>
      <c r="P214" s="36">
        <f t="shared" si="60"/>
        <v>656</v>
      </c>
      <c r="Q214" s="36">
        <f t="shared" si="61"/>
        <v>-54</v>
      </c>
    </row>
    <row r="215" spans="1:17" s="33" customFormat="1" ht="13.2" x14ac:dyDescent="0.25">
      <c r="A215" s="62" t="s">
        <v>220</v>
      </c>
      <c r="B215" s="63" t="s">
        <v>521</v>
      </c>
      <c r="C215" s="65">
        <v>198.24</v>
      </c>
      <c r="D215" s="34">
        <f t="shared" si="49"/>
        <v>2.5874181070794341E-7</v>
      </c>
      <c r="E215" s="66">
        <f t="shared" si="50"/>
        <v>36</v>
      </c>
      <c r="F215" s="35">
        <f t="shared" si="51"/>
        <v>1284</v>
      </c>
      <c r="G215" s="35">
        <f t="shared" si="52"/>
        <v>-1009</v>
      </c>
      <c r="H215" s="36">
        <f t="shared" si="53"/>
        <v>28</v>
      </c>
      <c r="I215" s="36">
        <f t="shared" si="54"/>
        <v>24</v>
      </c>
      <c r="J215" s="36">
        <f t="shared" si="55"/>
        <v>187</v>
      </c>
      <c r="K215" s="36">
        <f t="shared" si="56"/>
        <v>239</v>
      </c>
      <c r="L215" s="36"/>
      <c r="M215" s="36">
        <f t="shared" si="57"/>
        <v>28</v>
      </c>
      <c r="N215" s="36">
        <f t="shared" si="58"/>
        <v>1502</v>
      </c>
      <c r="O215" s="36">
        <f t="shared" si="59"/>
        <v>1530</v>
      </c>
      <c r="P215" s="36">
        <f t="shared" si="60"/>
        <v>1530</v>
      </c>
      <c r="Q215" s="36">
        <f t="shared" si="61"/>
        <v>-126</v>
      </c>
    </row>
    <row r="216" spans="1:17" s="33" customFormat="1" ht="13.2" x14ac:dyDescent="0.25">
      <c r="A216" s="62" t="s">
        <v>221</v>
      </c>
      <c r="B216" s="63" t="s">
        <v>522</v>
      </c>
      <c r="C216" s="65">
        <v>821.28</v>
      </c>
      <c r="D216" s="34">
        <f t="shared" si="49"/>
        <v>1.071930358647194E-6</v>
      </c>
      <c r="E216" s="66">
        <f t="shared" si="50"/>
        <v>150</v>
      </c>
      <c r="F216" s="35">
        <f t="shared" si="51"/>
        <v>5319</v>
      </c>
      <c r="G216" s="35">
        <f t="shared" si="52"/>
        <v>-4181</v>
      </c>
      <c r="H216" s="36">
        <f t="shared" si="53"/>
        <v>114</v>
      </c>
      <c r="I216" s="36">
        <f t="shared" si="54"/>
        <v>98</v>
      </c>
      <c r="J216" s="36">
        <f t="shared" si="55"/>
        <v>776</v>
      </c>
      <c r="K216" s="36">
        <f t="shared" si="56"/>
        <v>988</v>
      </c>
      <c r="L216" s="36"/>
      <c r="M216" s="36">
        <f t="shared" si="57"/>
        <v>115</v>
      </c>
      <c r="N216" s="36">
        <f t="shared" si="58"/>
        <v>6221</v>
      </c>
      <c r="O216" s="36">
        <f t="shared" si="59"/>
        <v>6336</v>
      </c>
      <c r="P216" s="36">
        <f t="shared" si="60"/>
        <v>6336</v>
      </c>
      <c r="Q216" s="36">
        <f t="shared" si="61"/>
        <v>-522</v>
      </c>
    </row>
    <row r="217" spans="1:17" s="33" customFormat="1" ht="13.2" x14ac:dyDescent="0.25">
      <c r="A217" s="62" t="s">
        <v>222</v>
      </c>
      <c r="B217" s="63" t="s">
        <v>523</v>
      </c>
      <c r="C217" s="65">
        <v>469.92</v>
      </c>
      <c r="D217" s="34">
        <f t="shared" si="49"/>
        <v>6.1333712514062135E-7</v>
      </c>
      <c r="E217" s="66">
        <f t="shared" si="50"/>
        <v>86</v>
      </c>
      <c r="F217" s="35">
        <f t="shared" si="51"/>
        <v>3043</v>
      </c>
      <c r="G217" s="35">
        <f t="shared" si="52"/>
        <v>-2392</v>
      </c>
      <c r="H217" s="36">
        <f t="shared" si="53"/>
        <v>65</v>
      </c>
      <c r="I217" s="36">
        <f t="shared" si="54"/>
        <v>56</v>
      </c>
      <c r="J217" s="36">
        <f t="shared" si="55"/>
        <v>444</v>
      </c>
      <c r="K217" s="36">
        <f t="shared" si="56"/>
        <v>565</v>
      </c>
      <c r="L217" s="36"/>
      <c r="M217" s="36">
        <f t="shared" si="57"/>
        <v>66</v>
      </c>
      <c r="N217" s="36">
        <f t="shared" si="58"/>
        <v>3560</v>
      </c>
      <c r="O217" s="36">
        <f t="shared" si="59"/>
        <v>3626</v>
      </c>
      <c r="P217" s="36">
        <f t="shared" si="60"/>
        <v>3626</v>
      </c>
      <c r="Q217" s="36">
        <f t="shared" si="61"/>
        <v>-299</v>
      </c>
    </row>
    <row r="218" spans="1:17" s="33" customFormat="1" ht="13.2" x14ac:dyDescent="0.25">
      <c r="A218" s="62" t="s">
        <v>223</v>
      </c>
      <c r="B218" s="63" t="s">
        <v>524</v>
      </c>
      <c r="C218" s="65">
        <v>15988.83</v>
      </c>
      <c r="D218" s="34">
        <f t="shared" si="49"/>
        <v>2.0868537254345674E-5</v>
      </c>
      <c r="E218" s="66">
        <f t="shared" si="50"/>
        <v>2926</v>
      </c>
      <c r="F218" s="35">
        <f t="shared" si="51"/>
        <v>103546</v>
      </c>
      <c r="G218" s="35">
        <f t="shared" si="52"/>
        <v>-81401</v>
      </c>
      <c r="H218" s="36">
        <f t="shared" si="53"/>
        <v>2226</v>
      </c>
      <c r="I218" s="36">
        <f t="shared" si="54"/>
        <v>1914</v>
      </c>
      <c r="J218" s="36">
        <f t="shared" si="55"/>
        <v>15115</v>
      </c>
      <c r="K218" s="36">
        <f t="shared" si="56"/>
        <v>19255</v>
      </c>
      <c r="L218" s="36"/>
      <c r="M218" s="36">
        <f t="shared" si="57"/>
        <v>2235</v>
      </c>
      <c r="N218" s="36">
        <f t="shared" si="58"/>
        <v>121113</v>
      </c>
      <c r="O218" s="36">
        <f t="shared" si="59"/>
        <v>123348</v>
      </c>
      <c r="P218" s="36">
        <f t="shared" si="60"/>
        <v>123348</v>
      </c>
      <c r="Q218" s="36">
        <f t="shared" si="61"/>
        <v>-10172</v>
      </c>
    </row>
    <row r="219" spans="1:17" s="33" customFormat="1" ht="13.2" x14ac:dyDescent="0.25">
      <c r="A219" s="62" t="s">
        <v>224</v>
      </c>
      <c r="B219" s="63" t="s">
        <v>525</v>
      </c>
      <c r="C219" s="65">
        <v>927.39</v>
      </c>
      <c r="D219" s="34">
        <f t="shared" si="49"/>
        <v>1.2104245754259464E-6</v>
      </c>
      <c r="E219" s="66">
        <f t="shared" si="50"/>
        <v>170</v>
      </c>
      <c r="F219" s="35">
        <f t="shared" si="51"/>
        <v>6006</v>
      </c>
      <c r="G219" s="35">
        <f t="shared" si="52"/>
        <v>-4721</v>
      </c>
      <c r="H219" s="36">
        <f t="shared" si="53"/>
        <v>129</v>
      </c>
      <c r="I219" s="36">
        <f t="shared" si="54"/>
        <v>111</v>
      </c>
      <c r="J219" s="36">
        <f t="shared" si="55"/>
        <v>877</v>
      </c>
      <c r="K219" s="36">
        <f t="shared" si="56"/>
        <v>1117</v>
      </c>
      <c r="L219" s="36"/>
      <c r="M219" s="36">
        <f t="shared" si="57"/>
        <v>130</v>
      </c>
      <c r="N219" s="36">
        <f t="shared" si="58"/>
        <v>7025</v>
      </c>
      <c r="O219" s="36">
        <f t="shared" si="59"/>
        <v>7155</v>
      </c>
      <c r="P219" s="36">
        <f t="shared" si="60"/>
        <v>7155</v>
      </c>
      <c r="Q219" s="36">
        <f t="shared" si="61"/>
        <v>-590</v>
      </c>
    </row>
    <row r="220" spans="1:17" s="33" customFormat="1" ht="13.2" x14ac:dyDescent="0.25">
      <c r="A220" s="62" t="s">
        <v>225</v>
      </c>
      <c r="B220" s="63" t="s">
        <v>526</v>
      </c>
      <c r="C220" s="65">
        <v>896143.85</v>
      </c>
      <c r="D220" s="34">
        <f t="shared" si="49"/>
        <v>1.1696422639416245E-3</v>
      </c>
      <c r="E220" s="66">
        <f t="shared" si="50"/>
        <v>163973</v>
      </c>
      <c r="F220" s="35">
        <f t="shared" si="51"/>
        <v>5803560</v>
      </c>
      <c r="G220" s="35">
        <f t="shared" si="52"/>
        <v>-4562358</v>
      </c>
      <c r="H220" s="36">
        <f t="shared" si="53"/>
        <v>124761</v>
      </c>
      <c r="I220" s="36">
        <f t="shared" si="54"/>
        <v>107253</v>
      </c>
      <c r="J220" s="36">
        <f t="shared" si="55"/>
        <v>847146</v>
      </c>
      <c r="K220" s="36">
        <f t="shared" si="56"/>
        <v>1079160</v>
      </c>
      <c r="L220" s="36"/>
      <c r="M220" s="36">
        <f t="shared" si="57"/>
        <v>125267</v>
      </c>
      <c r="N220" s="36">
        <f t="shared" si="58"/>
        <v>6788173</v>
      </c>
      <c r="O220" s="36">
        <f t="shared" si="59"/>
        <v>6913440</v>
      </c>
      <c r="P220" s="36">
        <f t="shared" si="60"/>
        <v>6913440</v>
      </c>
      <c r="Q220" s="36">
        <f t="shared" si="61"/>
        <v>-570104</v>
      </c>
    </row>
    <row r="221" spans="1:17" s="33" customFormat="1" ht="13.2" x14ac:dyDescent="0.25">
      <c r="A221" s="62" t="s">
        <v>226</v>
      </c>
      <c r="B221" s="63" t="s">
        <v>527</v>
      </c>
      <c r="C221" s="65">
        <v>246382.16</v>
      </c>
      <c r="D221" s="34">
        <f t="shared" si="49"/>
        <v>3.2157670603578605E-4</v>
      </c>
      <c r="E221" s="66">
        <f t="shared" si="50"/>
        <v>45082</v>
      </c>
      <c r="F221" s="35">
        <f t="shared" si="51"/>
        <v>1595607</v>
      </c>
      <c r="G221" s="35">
        <f t="shared" si="52"/>
        <v>-1254356</v>
      </c>
      <c r="H221" s="36">
        <f t="shared" si="53"/>
        <v>34301</v>
      </c>
      <c r="I221" s="36">
        <f t="shared" si="54"/>
        <v>29488</v>
      </c>
      <c r="J221" s="36">
        <f t="shared" si="55"/>
        <v>232911</v>
      </c>
      <c r="K221" s="36">
        <f t="shared" si="56"/>
        <v>296700</v>
      </c>
      <c r="L221" s="36"/>
      <c r="M221" s="36">
        <f t="shared" si="57"/>
        <v>34440</v>
      </c>
      <c r="N221" s="36">
        <f t="shared" si="58"/>
        <v>1866313</v>
      </c>
      <c r="O221" s="36">
        <f t="shared" si="59"/>
        <v>1900753</v>
      </c>
      <c r="P221" s="36">
        <f t="shared" si="60"/>
        <v>1900753</v>
      </c>
      <c r="Q221" s="36">
        <f t="shared" si="61"/>
        <v>-156742</v>
      </c>
    </row>
    <row r="222" spans="1:17" s="33" customFormat="1" ht="13.2" x14ac:dyDescent="0.25">
      <c r="A222" s="62" t="s">
        <v>227</v>
      </c>
      <c r="B222" s="63" t="s">
        <v>528</v>
      </c>
      <c r="C222" s="65">
        <v>150139.18</v>
      </c>
      <c r="D222" s="34">
        <f t="shared" si="49"/>
        <v>1.9596087213178895E-4</v>
      </c>
      <c r="E222" s="66">
        <f t="shared" si="50"/>
        <v>27472</v>
      </c>
      <c r="F222" s="35">
        <f t="shared" si="51"/>
        <v>972323</v>
      </c>
      <c r="G222" s="35">
        <f t="shared" si="52"/>
        <v>-764374</v>
      </c>
      <c r="H222" s="36">
        <f t="shared" si="53"/>
        <v>20902</v>
      </c>
      <c r="I222" s="36">
        <f t="shared" si="54"/>
        <v>17969</v>
      </c>
      <c r="J222" s="36">
        <f t="shared" si="55"/>
        <v>141930</v>
      </c>
      <c r="K222" s="36">
        <f t="shared" si="56"/>
        <v>180801</v>
      </c>
      <c r="L222" s="36"/>
      <c r="M222" s="36">
        <f t="shared" si="57"/>
        <v>20987</v>
      </c>
      <c r="N222" s="36">
        <f t="shared" si="58"/>
        <v>1137285</v>
      </c>
      <c r="O222" s="36">
        <f t="shared" si="59"/>
        <v>1158272</v>
      </c>
      <c r="P222" s="36">
        <f t="shared" si="60"/>
        <v>1158272</v>
      </c>
      <c r="Q222" s="36">
        <f t="shared" si="61"/>
        <v>-95515</v>
      </c>
    </row>
    <row r="223" spans="1:17" s="33" customFormat="1" ht="13.2" x14ac:dyDescent="0.25">
      <c r="A223" s="62" t="s">
        <v>228</v>
      </c>
      <c r="B223" s="63" t="s">
        <v>529</v>
      </c>
      <c r="C223" s="65">
        <v>24665.99</v>
      </c>
      <c r="D223" s="34">
        <f t="shared" si="49"/>
        <v>3.2193921083050978E-5</v>
      </c>
      <c r="E223" s="66">
        <f t="shared" si="50"/>
        <v>4513</v>
      </c>
      <c r="F223" s="35">
        <f t="shared" si="51"/>
        <v>159741</v>
      </c>
      <c r="G223" s="35">
        <f t="shared" si="52"/>
        <v>-125577</v>
      </c>
      <c r="H223" s="36">
        <f t="shared" si="53"/>
        <v>3434</v>
      </c>
      <c r="I223" s="36">
        <f t="shared" si="54"/>
        <v>2952</v>
      </c>
      <c r="J223" s="36">
        <f t="shared" si="55"/>
        <v>23317</v>
      </c>
      <c r="K223" s="36">
        <f t="shared" si="56"/>
        <v>29703</v>
      </c>
      <c r="L223" s="36"/>
      <c r="M223" s="36">
        <f t="shared" si="57"/>
        <v>3448</v>
      </c>
      <c r="N223" s="36">
        <f t="shared" si="58"/>
        <v>186842</v>
      </c>
      <c r="O223" s="36">
        <f t="shared" si="59"/>
        <v>190290</v>
      </c>
      <c r="P223" s="36">
        <f t="shared" si="60"/>
        <v>190290</v>
      </c>
      <c r="Q223" s="36">
        <f t="shared" si="61"/>
        <v>-15692</v>
      </c>
    </row>
    <row r="224" spans="1:17" s="33" customFormat="1" ht="13.2" x14ac:dyDescent="0.25">
      <c r="A224" s="62" t="s">
        <v>229</v>
      </c>
      <c r="B224" s="63" t="s">
        <v>530</v>
      </c>
      <c r="C224" s="65">
        <v>229401.32</v>
      </c>
      <c r="D224" s="34">
        <f t="shared" si="49"/>
        <v>2.9941340252013897E-4</v>
      </c>
      <c r="E224" s="66">
        <f t="shared" si="50"/>
        <v>41975</v>
      </c>
      <c r="F224" s="35">
        <f t="shared" si="51"/>
        <v>1485637</v>
      </c>
      <c r="G224" s="35">
        <f t="shared" si="52"/>
        <v>-1167905</v>
      </c>
      <c r="H224" s="36">
        <f t="shared" si="53"/>
        <v>31937</v>
      </c>
      <c r="I224" s="36">
        <f t="shared" si="54"/>
        <v>27455</v>
      </c>
      <c r="J224" s="36">
        <f t="shared" si="55"/>
        <v>216858</v>
      </c>
      <c r="K224" s="36">
        <f t="shared" si="56"/>
        <v>276250</v>
      </c>
      <c r="L224" s="36"/>
      <c r="M224" s="36">
        <f t="shared" si="57"/>
        <v>32067</v>
      </c>
      <c r="N224" s="36">
        <f t="shared" si="58"/>
        <v>1737685</v>
      </c>
      <c r="O224" s="36">
        <f t="shared" si="59"/>
        <v>1769752</v>
      </c>
      <c r="P224" s="36">
        <f t="shared" si="60"/>
        <v>1769752</v>
      </c>
      <c r="Q224" s="36">
        <f t="shared" si="61"/>
        <v>-145939</v>
      </c>
    </row>
    <row r="225" spans="1:17" s="33" customFormat="1" ht="13.2" x14ac:dyDescent="0.25">
      <c r="A225" s="62" t="s">
        <v>230</v>
      </c>
      <c r="B225" s="63" t="s">
        <v>531</v>
      </c>
      <c r="C225" s="65">
        <v>6867.5</v>
      </c>
      <c r="D225" s="34">
        <f t="shared" si="49"/>
        <v>8.9634250657627178E-6</v>
      </c>
      <c r="E225" s="66">
        <f t="shared" si="50"/>
        <v>1257</v>
      </c>
      <c r="F225" s="35">
        <f t="shared" si="51"/>
        <v>44475</v>
      </c>
      <c r="G225" s="35">
        <f t="shared" si="52"/>
        <v>-34963</v>
      </c>
      <c r="H225" s="36">
        <f t="shared" si="53"/>
        <v>956</v>
      </c>
      <c r="I225" s="36">
        <f t="shared" si="54"/>
        <v>822</v>
      </c>
      <c r="J225" s="36">
        <f t="shared" si="55"/>
        <v>6492</v>
      </c>
      <c r="K225" s="36">
        <f t="shared" si="56"/>
        <v>8270</v>
      </c>
      <c r="L225" s="36"/>
      <c r="M225" s="36">
        <f t="shared" si="57"/>
        <v>960</v>
      </c>
      <c r="N225" s="36">
        <f t="shared" si="58"/>
        <v>52020</v>
      </c>
      <c r="O225" s="36">
        <f t="shared" si="59"/>
        <v>52980</v>
      </c>
      <c r="P225" s="36">
        <f t="shared" si="60"/>
        <v>52980</v>
      </c>
      <c r="Q225" s="36">
        <f t="shared" si="61"/>
        <v>-4369</v>
      </c>
    </row>
    <row r="226" spans="1:17" s="33" customFormat="1" ht="13.2" x14ac:dyDescent="0.25">
      <c r="A226" s="62" t="s">
        <v>231</v>
      </c>
      <c r="B226" s="63" t="s">
        <v>532</v>
      </c>
      <c r="C226" s="65">
        <v>549464.32999999996</v>
      </c>
      <c r="D226" s="34">
        <f t="shared" si="49"/>
        <v>7.1715796844041028E-4</v>
      </c>
      <c r="E226" s="66">
        <f t="shared" si="50"/>
        <v>100539</v>
      </c>
      <c r="F226" s="35">
        <f t="shared" si="51"/>
        <v>3558412</v>
      </c>
      <c r="G226" s="35">
        <f t="shared" si="52"/>
        <v>-2797378</v>
      </c>
      <c r="H226" s="36">
        <f t="shared" si="53"/>
        <v>76496</v>
      </c>
      <c r="I226" s="36">
        <f t="shared" si="54"/>
        <v>65761</v>
      </c>
      <c r="J226" s="36">
        <f t="shared" si="55"/>
        <v>519421</v>
      </c>
      <c r="K226" s="36">
        <f t="shared" si="56"/>
        <v>661678</v>
      </c>
      <c r="L226" s="36"/>
      <c r="M226" s="36">
        <f t="shared" si="57"/>
        <v>76807</v>
      </c>
      <c r="N226" s="36">
        <f t="shared" si="58"/>
        <v>4162121</v>
      </c>
      <c r="O226" s="36">
        <f t="shared" si="59"/>
        <v>4238928</v>
      </c>
      <c r="P226" s="36">
        <f t="shared" si="60"/>
        <v>4238928</v>
      </c>
      <c r="Q226" s="36">
        <f t="shared" si="61"/>
        <v>-349555</v>
      </c>
    </row>
    <row r="227" spans="1:17" s="33" customFormat="1" ht="13.2" x14ac:dyDescent="0.25">
      <c r="A227" s="62" t="s">
        <v>232</v>
      </c>
      <c r="B227" s="63" t="s">
        <v>533</v>
      </c>
      <c r="C227" s="65">
        <v>14301.58</v>
      </c>
      <c r="D227" s="34">
        <f t="shared" si="49"/>
        <v>1.8666347382891997E-5</v>
      </c>
      <c r="E227" s="66">
        <f t="shared" si="50"/>
        <v>2617</v>
      </c>
      <c r="F227" s="35">
        <f t="shared" si="51"/>
        <v>92619</v>
      </c>
      <c r="G227" s="35">
        <f t="shared" si="52"/>
        <v>-72811</v>
      </c>
      <c r="H227" s="36">
        <f t="shared" si="53"/>
        <v>1991</v>
      </c>
      <c r="I227" s="36">
        <f t="shared" si="54"/>
        <v>1712</v>
      </c>
      <c r="J227" s="36">
        <f t="shared" si="55"/>
        <v>13520</v>
      </c>
      <c r="K227" s="36">
        <f t="shared" si="56"/>
        <v>17223</v>
      </c>
      <c r="L227" s="36"/>
      <c r="M227" s="36">
        <f t="shared" si="57"/>
        <v>1999</v>
      </c>
      <c r="N227" s="36">
        <f t="shared" si="58"/>
        <v>108333</v>
      </c>
      <c r="O227" s="36">
        <f t="shared" si="59"/>
        <v>110332</v>
      </c>
      <c r="P227" s="36">
        <f t="shared" si="60"/>
        <v>110332</v>
      </c>
      <c r="Q227" s="36">
        <f t="shared" si="61"/>
        <v>-9098</v>
      </c>
    </row>
    <row r="228" spans="1:17" s="33" customFormat="1" ht="13.2" x14ac:dyDescent="0.25">
      <c r="A228" s="62" t="s">
        <v>233</v>
      </c>
      <c r="B228" s="63" t="s">
        <v>534</v>
      </c>
      <c r="C228" s="65">
        <v>31613.040000000001</v>
      </c>
      <c r="D228" s="34">
        <f t="shared" si="49"/>
        <v>4.1261174392567814E-5</v>
      </c>
      <c r="E228" s="66">
        <f t="shared" si="50"/>
        <v>5784</v>
      </c>
      <c r="F228" s="35">
        <f t="shared" si="51"/>
        <v>204731</v>
      </c>
      <c r="G228" s="35">
        <f t="shared" si="52"/>
        <v>-160945</v>
      </c>
      <c r="H228" s="36">
        <f t="shared" si="53"/>
        <v>4401</v>
      </c>
      <c r="I228" s="36">
        <f t="shared" si="54"/>
        <v>3784</v>
      </c>
      <c r="J228" s="36">
        <f t="shared" si="55"/>
        <v>29885</v>
      </c>
      <c r="K228" s="36">
        <f t="shared" si="56"/>
        <v>38070</v>
      </c>
      <c r="L228" s="36"/>
      <c r="M228" s="36">
        <f t="shared" si="57"/>
        <v>4419</v>
      </c>
      <c r="N228" s="36">
        <f t="shared" si="58"/>
        <v>239465</v>
      </c>
      <c r="O228" s="36">
        <f t="shared" si="59"/>
        <v>243884</v>
      </c>
      <c r="P228" s="36">
        <f t="shared" si="60"/>
        <v>243884</v>
      </c>
      <c r="Q228" s="36">
        <f t="shared" si="61"/>
        <v>-20111</v>
      </c>
    </row>
    <row r="229" spans="1:17" s="33" customFormat="1" ht="13.2" x14ac:dyDescent="0.25">
      <c r="A229" s="62" t="s">
        <v>234</v>
      </c>
      <c r="B229" s="63" t="s">
        <v>535</v>
      </c>
      <c r="C229" s="65">
        <v>5764.49</v>
      </c>
      <c r="D229" s="34">
        <f t="shared" si="49"/>
        <v>7.5237821852695351E-6</v>
      </c>
      <c r="E229" s="66">
        <f t="shared" si="50"/>
        <v>1055</v>
      </c>
      <c r="F229" s="35">
        <f t="shared" si="51"/>
        <v>37332</v>
      </c>
      <c r="G229" s="35">
        <f t="shared" si="52"/>
        <v>-29348</v>
      </c>
      <c r="H229" s="36">
        <f t="shared" si="53"/>
        <v>803</v>
      </c>
      <c r="I229" s="36">
        <f t="shared" si="54"/>
        <v>690</v>
      </c>
      <c r="J229" s="36">
        <f t="shared" si="55"/>
        <v>5449</v>
      </c>
      <c r="K229" s="36">
        <f t="shared" si="56"/>
        <v>6942</v>
      </c>
      <c r="L229" s="36"/>
      <c r="M229" s="36">
        <f t="shared" si="57"/>
        <v>806</v>
      </c>
      <c r="N229" s="36">
        <f t="shared" si="58"/>
        <v>43665</v>
      </c>
      <c r="O229" s="36">
        <f t="shared" si="59"/>
        <v>44471</v>
      </c>
      <c r="P229" s="36">
        <f t="shared" si="60"/>
        <v>44471</v>
      </c>
      <c r="Q229" s="36">
        <f t="shared" si="61"/>
        <v>-3667</v>
      </c>
    </row>
    <row r="230" spans="1:17" s="33" customFormat="1" ht="13.2" x14ac:dyDescent="0.25">
      <c r="A230" s="62" t="s">
        <v>235</v>
      </c>
      <c r="B230" s="63" t="s">
        <v>536</v>
      </c>
      <c r="C230" s="65">
        <v>3864.21</v>
      </c>
      <c r="D230" s="34">
        <f t="shared" si="49"/>
        <v>5.0435466724966806E-6</v>
      </c>
      <c r="E230" s="66">
        <f t="shared" si="50"/>
        <v>707</v>
      </c>
      <c r="F230" s="35">
        <f t="shared" si="51"/>
        <v>25025</v>
      </c>
      <c r="G230" s="35">
        <f t="shared" si="52"/>
        <v>-19673</v>
      </c>
      <c r="H230" s="36">
        <f t="shared" si="53"/>
        <v>538</v>
      </c>
      <c r="I230" s="36">
        <f t="shared" si="54"/>
        <v>462</v>
      </c>
      <c r="J230" s="36">
        <f t="shared" si="55"/>
        <v>3653</v>
      </c>
      <c r="K230" s="36">
        <f t="shared" si="56"/>
        <v>4653</v>
      </c>
      <c r="L230" s="36"/>
      <c r="M230" s="36">
        <f t="shared" si="57"/>
        <v>540</v>
      </c>
      <c r="N230" s="36">
        <f t="shared" si="58"/>
        <v>29271</v>
      </c>
      <c r="O230" s="36">
        <f t="shared" si="59"/>
        <v>29811</v>
      </c>
      <c r="P230" s="36">
        <f t="shared" si="60"/>
        <v>29811</v>
      </c>
      <c r="Q230" s="36">
        <f t="shared" si="61"/>
        <v>-2458</v>
      </c>
    </row>
    <row r="231" spans="1:17" s="33" customFormat="1" ht="13.2" x14ac:dyDescent="0.25">
      <c r="A231" s="62" t="s">
        <v>236</v>
      </c>
      <c r="B231" s="63" t="s">
        <v>537</v>
      </c>
      <c r="C231" s="65">
        <v>329.24</v>
      </c>
      <c r="D231" s="34">
        <f t="shared" si="49"/>
        <v>4.2972232524961302E-7</v>
      </c>
      <c r="E231" s="66">
        <f t="shared" si="50"/>
        <v>60</v>
      </c>
      <c r="F231" s="35">
        <f t="shared" si="51"/>
        <v>2132</v>
      </c>
      <c r="G231" s="35">
        <f t="shared" si="52"/>
        <v>-1676</v>
      </c>
      <c r="H231" s="36">
        <f t="shared" si="53"/>
        <v>46</v>
      </c>
      <c r="I231" s="36">
        <f t="shared" si="54"/>
        <v>39</v>
      </c>
      <c r="J231" s="36">
        <f t="shared" si="55"/>
        <v>311</v>
      </c>
      <c r="K231" s="36">
        <f t="shared" si="56"/>
        <v>396</v>
      </c>
      <c r="L231" s="36"/>
      <c r="M231" s="36">
        <f t="shared" si="57"/>
        <v>46</v>
      </c>
      <c r="N231" s="36">
        <f t="shared" si="58"/>
        <v>2494</v>
      </c>
      <c r="O231" s="36">
        <f t="shared" si="59"/>
        <v>2540</v>
      </c>
      <c r="P231" s="36">
        <f t="shared" si="60"/>
        <v>2540</v>
      </c>
      <c r="Q231" s="36">
        <f t="shared" si="61"/>
        <v>-209</v>
      </c>
    </row>
    <row r="232" spans="1:17" s="33" customFormat="1" ht="13.2" x14ac:dyDescent="0.25">
      <c r="A232" s="62" t="s">
        <v>237</v>
      </c>
      <c r="B232" s="63" t="s">
        <v>538</v>
      </c>
      <c r="C232" s="65">
        <v>402550.64</v>
      </c>
      <c r="D232" s="34">
        <f t="shared" si="49"/>
        <v>5.2540698897922454E-4</v>
      </c>
      <c r="E232" s="66">
        <f t="shared" si="50"/>
        <v>73657</v>
      </c>
      <c r="F232" s="35">
        <f t="shared" si="51"/>
        <v>2606977</v>
      </c>
      <c r="G232" s="35">
        <f t="shared" si="52"/>
        <v>-2049426</v>
      </c>
      <c r="H232" s="36">
        <f t="shared" si="53"/>
        <v>56043</v>
      </c>
      <c r="I232" s="36">
        <f t="shared" si="54"/>
        <v>48178</v>
      </c>
      <c r="J232" s="36">
        <f t="shared" si="55"/>
        <v>380540</v>
      </c>
      <c r="K232" s="36">
        <f t="shared" si="56"/>
        <v>484761</v>
      </c>
      <c r="L232" s="36"/>
      <c r="M232" s="36">
        <f t="shared" si="57"/>
        <v>56270</v>
      </c>
      <c r="N232" s="36">
        <f t="shared" si="58"/>
        <v>3049269</v>
      </c>
      <c r="O232" s="36">
        <f t="shared" si="59"/>
        <v>3105539</v>
      </c>
      <c r="P232" s="36">
        <f t="shared" si="60"/>
        <v>3105539</v>
      </c>
      <c r="Q232" s="36">
        <f t="shared" si="61"/>
        <v>-256093</v>
      </c>
    </row>
    <row r="233" spans="1:17" s="33" customFormat="1" ht="13.2" x14ac:dyDescent="0.25">
      <c r="A233" s="62" t="s">
        <v>238</v>
      </c>
      <c r="B233" s="63" t="s">
        <v>539</v>
      </c>
      <c r="C233" s="65">
        <v>298275.64</v>
      </c>
      <c r="D233" s="34">
        <f t="shared" si="49"/>
        <v>3.8930780459882304E-4</v>
      </c>
      <c r="E233" s="66">
        <f t="shared" si="50"/>
        <v>54577</v>
      </c>
      <c r="F233" s="35">
        <f t="shared" si="51"/>
        <v>1931677</v>
      </c>
      <c r="G233" s="35">
        <f t="shared" si="52"/>
        <v>-1518551</v>
      </c>
      <c r="H233" s="36">
        <f t="shared" si="53"/>
        <v>41526</v>
      </c>
      <c r="I233" s="36">
        <f t="shared" si="54"/>
        <v>35698</v>
      </c>
      <c r="J233" s="36">
        <f t="shared" si="55"/>
        <v>281967</v>
      </c>
      <c r="K233" s="36">
        <f t="shared" si="56"/>
        <v>359191</v>
      </c>
      <c r="L233" s="36"/>
      <c r="M233" s="36">
        <f t="shared" si="57"/>
        <v>41694</v>
      </c>
      <c r="N233" s="36">
        <f t="shared" si="58"/>
        <v>2259399</v>
      </c>
      <c r="O233" s="36">
        <f t="shared" si="59"/>
        <v>2301093</v>
      </c>
      <c r="P233" s="36">
        <f t="shared" si="60"/>
        <v>2301093</v>
      </c>
      <c r="Q233" s="36">
        <f t="shared" si="61"/>
        <v>-189755</v>
      </c>
    </row>
    <row r="234" spans="1:17" s="33" customFormat="1" ht="13.2" x14ac:dyDescent="0.25">
      <c r="A234" s="62" t="s">
        <v>239</v>
      </c>
      <c r="B234" s="63" t="s">
        <v>540</v>
      </c>
      <c r="C234" s="65">
        <v>460335.77</v>
      </c>
      <c r="D234" s="34">
        <f t="shared" si="49"/>
        <v>6.008278382941656E-4</v>
      </c>
      <c r="E234" s="66">
        <f t="shared" si="50"/>
        <v>84231</v>
      </c>
      <c r="F234" s="35">
        <f t="shared" si="51"/>
        <v>2981202</v>
      </c>
      <c r="G234" s="35">
        <f t="shared" si="52"/>
        <v>-2343616</v>
      </c>
      <c r="H234" s="36">
        <f t="shared" si="53"/>
        <v>64088</v>
      </c>
      <c r="I234" s="36">
        <f t="shared" si="54"/>
        <v>55094</v>
      </c>
      <c r="J234" s="36">
        <f t="shared" si="55"/>
        <v>435166</v>
      </c>
      <c r="K234" s="36">
        <f t="shared" si="56"/>
        <v>554348</v>
      </c>
      <c r="L234" s="36"/>
      <c r="M234" s="36">
        <f t="shared" si="57"/>
        <v>64348</v>
      </c>
      <c r="N234" s="36">
        <f t="shared" si="58"/>
        <v>3486984</v>
      </c>
      <c r="O234" s="36">
        <f t="shared" si="59"/>
        <v>3551332</v>
      </c>
      <c r="P234" s="36">
        <f t="shared" si="60"/>
        <v>3551332</v>
      </c>
      <c r="Q234" s="36">
        <f t="shared" si="61"/>
        <v>-292854</v>
      </c>
    </row>
    <row r="235" spans="1:17" s="33" customFormat="1" ht="13.2" x14ac:dyDescent="0.25">
      <c r="A235" s="62" t="s">
        <v>240</v>
      </c>
      <c r="B235" s="63" t="s">
        <v>541</v>
      </c>
      <c r="C235" s="65">
        <v>13714.85</v>
      </c>
      <c r="D235" s="34">
        <f t="shared" si="49"/>
        <v>1.7900550456960441E-5</v>
      </c>
      <c r="E235" s="66">
        <f t="shared" si="50"/>
        <v>2509</v>
      </c>
      <c r="F235" s="35">
        <f t="shared" si="51"/>
        <v>88819</v>
      </c>
      <c r="G235" s="35">
        <f t="shared" si="52"/>
        <v>-69824</v>
      </c>
      <c r="H235" s="36">
        <f t="shared" si="53"/>
        <v>1909</v>
      </c>
      <c r="I235" s="36">
        <f t="shared" si="54"/>
        <v>1641</v>
      </c>
      <c r="J235" s="36">
        <f t="shared" si="55"/>
        <v>12965</v>
      </c>
      <c r="K235" s="36">
        <f t="shared" si="56"/>
        <v>16515</v>
      </c>
      <c r="L235" s="36"/>
      <c r="M235" s="36">
        <f t="shared" si="57"/>
        <v>1917</v>
      </c>
      <c r="N235" s="36">
        <f t="shared" si="58"/>
        <v>103888</v>
      </c>
      <c r="O235" s="36">
        <f t="shared" si="59"/>
        <v>105805</v>
      </c>
      <c r="P235" s="36">
        <f t="shared" si="60"/>
        <v>105805</v>
      </c>
      <c r="Q235" s="36">
        <f t="shared" si="61"/>
        <v>-8725</v>
      </c>
    </row>
    <row r="236" spans="1:17" s="33" customFormat="1" ht="13.2" x14ac:dyDescent="0.25">
      <c r="A236" s="62" t="s">
        <v>241</v>
      </c>
      <c r="B236" s="63" t="s">
        <v>542</v>
      </c>
      <c r="C236" s="65">
        <v>204460.74</v>
      </c>
      <c r="D236" s="34">
        <f t="shared" si="49"/>
        <v>2.668610880058819E-4</v>
      </c>
      <c r="E236" s="66">
        <f t="shared" si="50"/>
        <v>37412</v>
      </c>
      <c r="F236" s="35">
        <f t="shared" si="51"/>
        <v>1324118</v>
      </c>
      <c r="G236" s="35">
        <f t="shared" si="52"/>
        <v>-1040930</v>
      </c>
      <c r="H236" s="36">
        <f t="shared" si="53"/>
        <v>28465</v>
      </c>
      <c r="I236" s="36">
        <f t="shared" si="54"/>
        <v>24470</v>
      </c>
      <c r="J236" s="36">
        <f t="shared" si="55"/>
        <v>193281</v>
      </c>
      <c r="K236" s="36">
        <f t="shared" si="56"/>
        <v>246216</v>
      </c>
      <c r="L236" s="36"/>
      <c r="M236" s="36">
        <f t="shared" si="57"/>
        <v>28581</v>
      </c>
      <c r="N236" s="36">
        <f t="shared" si="58"/>
        <v>1548764</v>
      </c>
      <c r="O236" s="36">
        <f t="shared" si="59"/>
        <v>1577345</v>
      </c>
      <c r="P236" s="36">
        <f t="shared" si="60"/>
        <v>1577345</v>
      </c>
      <c r="Q236" s="36">
        <f t="shared" si="61"/>
        <v>-130073</v>
      </c>
    </row>
    <row r="237" spans="1:17" s="33" customFormat="1" ht="13.2" x14ac:dyDescent="0.25">
      <c r="A237" s="62" t="s">
        <v>242</v>
      </c>
      <c r="B237" s="63" t="s">
        <v>543</v>
      </c>
      <c r="C237" s="65">
        <v>47928.67</v>
      </c>
      <c r="D237" s="34">
        <f t="shared" si="49"/>
        <v>6.2556249296930418E-5</v>
      </c>
      <c r="E237" s="66">
        <f t="shared" si="50"/>
        <v>8770</v>
      </c>
      <c r="F237" s="35">
        <f t="shared" si="51"/>
        <v>310393</v>
      </c>
      <c r="G237" s="35">
        <f t="shared" si="52"/>
        <v>-244010</v>
      </c>
      <c r="H237" s="36">
        <f t="shared" si="53"/>
        <v>6673</v>
      </c>
      <c r="I237" s="36">
        <f t="shared" si="54"/>
        <v>5736</v>
      </c>
      <c r="J237" s="36">
        <f t="shared" si="55"/>
        <v>45308</v>
      </c>
      <c r="K237" s="36">
        <f t="shared" si="56"/>
        <v>57717</v>
      </c>
      <c r="L237" s="36"/>
      <c r="M237" s="36">
        <f t="shared" si="57"/>
        <v>6700</v>
      </c>
      <c r="N237" s="36">
        <f t="shared" si="58"/>
        <v>363053</v>
      </c>
      <c r="O237" s="36">
        <f t="shared" si="59"/>
        <v>369753</v>
      </c>
      <c r="P237" s="36">
        <f t="shared" si="60"/>
        <v>369753</v>
      </c>
      <c r="Q237" s="36">
        <f t="shared" si="61"/>
        <v>-30491</v>
      </c>
    </row>
    <row r="238" spans="1:17" s="33" customFormat="1" ht="13.2" x14ac:dyDescent="0.25">
      <c r="A238" s="62" t="s">
        <v>243</v>
      </c>
      <c r="B238" s="63" t="s">
        <v>544</v>
      </c>
      <c r="C238" s="65">
        <v>19908.240000000002</v>
      </c>
      <c r="D238" s="34">
        <f t="shared" si="49"/>
        <v>2.598413067800801E-5</v>
      </c>
      <c r="E238" s="66">
        <f t="shared" si="50"/>
        <v>3643</v>
      </c>
      <c r="F238" s="35">
        <f t="shared" si="51"/>
        <v>128929</v>
      </c>
      <c r="G238" s="35">
        <f t="shared" si="52"/>
        <v>-101355</v>
      </c>
      <c r="H238" s="36">
        <f t="shared" si="53"/>
        <v>2772</v>
      </c>
      <c r="I238" s="36">
        <f t="shared" si="54"/>
        <v>2383</v>
      </c>
      <c r="J238" s="36">
        <f t="shared" si="55"/>
        <v>18820</v>
      </c>
      <c r="K238" s="36">
        <f t="shared" si="56"/>
        <v>23975</v>
      </c>
      <c r="L238" s="36"/>
      <c r="M238" s="36">
        <f t="shared" si="57"/>
        <v>2783</v>
      </c>
      <c r="N238" s="36">
        <f t="shared" si="58"/>
        <v>150802</v>
      </c>
      <c r="O238" s="36">
        <f t="shared" si="59"/>
        <v>153585</v>
      </c>
      <c r="P238" s="36">
        <f t="shared" si="60"/>
        <v>153585</v>
      </c>
      <c r="Q238" s="36">
        <f t="shared" si="61"/>
        <v>-12665</v>
      </c>
    </row>
    <row r="239" spans="1:17" s="33" customFormat="1" ht="13.2" x14ac:dyDescent="0.25">
      <c r="A239" s="62" t="s">
        <v>244</v>
      </c>
      <c r="B239" s="63" t="s">
        <v>545</v>
      </c>
      <c r="C239" s="65">
        <v>15404.05</v>
      </c>
      <c r="D239" s="34">
        <f t="shared" si="49"/>
        <v>2.0105285458210731E-5</v>
      </c>
      <c r="E239" s="66">
        <f t="shared" si="50"/>
        <v>2819</v>
      </c>
      <c r="F239" s="35">
        <f t="shared" si="51"/>
        <v>99759</v>
      </c>
      <c r="G239" s="35">
        <f t="shared" si="52"/>
        <v>-78424</v>
      </c>
      <c r="H239" s="36">
        <f t="shared" si="53"/>
        <v>2145</v>
      </c>
      <c r="I239" s="36">
        <f t="shared" si="54"/>
        <v>1844</v>
      </c>
      <c r="J239" s="36">
        <f t="shared" si="55"/>
        <v>14562</v>
      </c>
      <c r="K239" s="36">
        <f t="shared" si="56"/>
        <v>18551</v>
      </c>
      <c r="L239" s="36"/>
      <c r="M239" s="36">
        <f t="shared" si="57"/>
        <v>2153</v>
      </c>
      <c r="N239" s="36">
        <f t="shared" si="58"/>
        <v>116684</v>
      </c>
      <c r="O239" s="36">
        <f t="shared" si="59"/>
        <v>118837</v>
      </c>
      <c r="P239" s="36">
        <f t="shared" si="60"/>
        <v>118837</v>
      </c>
      <c r="Q239" s="36">
        <f t="shared" si="61"/>
        <v>-9800</v>
      </c>
    </row>
    <row r="240" spans="1:17" s="33" customFormat="1" ht="13.2" x14ac:dyDescent="0.25">
      <c r="A240" s="62" t="s">
        <v>245</v>
      </c>
      <c r="B240" s="63" t="s">
        <v>546</v>
      </c>
      <c r="C240" s="65">
        <v>18113.490000000002</v>
      </c>
      <c r="D240" s="34">
        <f t="shared" si="49"/>
        <v>2.364163236904876E-5</v>
      </c>
      <c r="E240" s="66">
        <f t="shared" si="50"/>
        <v>3314</v>
      </c>
      <c r="F240" s="35">
        <f t="shared" si="51"/>
        <v>117306</v>
      </c>
      <c r="G240" s="35">
        <f t="shared" si="52"/>
        <v>-92218</v>
      </c>
      <c r="H240" s="36">
        <f t="shared" si="53"/>
        <v>2522</v>
      </c>
      <c r="I240" s="36">
        <f t="shared" si="54"/>
        <v>2168</v>
      </c>
      <c r="J240" s="36">
        <f t="shared" si="55"/>
        <v>17123</v>
      </c>
      <c r="K240" s="36">
        <f t="shared" si="56"/>
        <v>21813</v>
      </c>
      <c r="L240" s="36"/>
      <c r="M240" s="36">
        <f t="shared" si="57"/>
        <v>2532</v>
      </c>
      <c r="N240" s="36">
        <f t="shared" si="58"/>
        <v>137207</v>
      </c>
      <c r="O240" s="36">
        <f t="shared" si="59"/>
        <v>139739</v>
      </c>
      <c r="P240" s="36">
        <f t="shared" si="60"/>
        <v>139739</v>
      </c>
      <c r="Q240" s="36">
        <f t="shared" si="61"/>
        <v>-11523</v>
      </c>
    </row>
    <row r="241" spans="1:17" s="33" customFormat="1" ht="13.2" x14ac:dyDescent="0.25">
      <c r="A241" s="62" t="s">
        <v>246</v>
      </c>
      <c r="B241" s="63" t="s">
        <v>547</v>
      </c>
      <c r="C241" s="65">
        <v>27283.599999999999</v>
      </c>
      <c r="D241" s="34">
        <f t="shared" si="49"/>
        <v>3.5610411958390055E-5</v>
      </c>
      <c r="E241" s="66">
        <f t="shared" si="50"/>
        <v>4992</v>
      </c>
      <c r="F241" s="35">
        <f t="shared" si="51"/>
        <v>176693</v>
      </c>
      <c r="G241" s="35">
        <f t="shared" si="52"/>
        <v>-138904</v>
      </c>
      <c r="H241" s="36">
        <f t="shared" si="53"/>
        <v>3798</v>
      </c>
      <c r="I241" s="36">
        <f t="shared" si="54"/>
        <v>3265</v>
      </c>
      <c r="J241" s="36">
        <f t="shared" si="55"/>
        <v>25792</v>
      </c>
      <c r="K241" s="36">
        <f t="shared" si="56"/>
        <v>32855</v>
      </c>
      <c r="L241" s="36"/>
      <c r="M241" s="36">
        <f t="shared" si="57"/>
        <v>3814</v>
      </c>
      <c r="N241" s="36">
        <f t="shared" si="58"/>
        <v>206670</v>
      </c>
      <c r="O241" s="36">
        <f t="shared" si="59"/>
        <v>210484</v>
      </c>
      <c r="P241" s="36">
        <f t="shared" si="60"/>
        <v>210484</v>
      </c>
      <c r="Q241" s="36">
        <f t="shared" si="61"/>
        <v>-17357</v>
      </c>
    </row>
    <row r="242" spans="1:17" s="33" customFormat="1" ht="13.2" x14ac:dyDescent="0.25">
      <c r="A242" s="62" t="s">
        <v>247</v>
      </c>
      <c r="B242" s="63" t="s">
        <v>548</v>
      </c>
      <c r="C242" s="65">
        <v>9926.3799999999992</v>
      </c>
      <c r="D242" s="34">
        <f t="shared" si="49"/>
        <v>1.2955859236153728E-5</v>
      </c>
      <c r="E242" s="66">
        <f t="shared" si="50"/>
        <v>1816</v>
      </c>
      <c r="F242" s="35">
        <f t="shared" si="51"/>
        <v>64285</v>
      </c>
      <c r="G242" s="35">
        <f t="shared" si="52"/>
        <v>-50536</v>
      </c>
      <c r="H242" s="36">
        <f t="shared" si="53"/>
        <v>1382</v>
      </c>
      <c r="I242" s="36">
        <f t="shared" si="54"/>
        <v>1188</v>
      </c>
      <c r="J242" s="36">
        <f t="shared" si="55"/>
        <v>9384</v>
      </c>
      <c r="K242" s="36">
        <f t="shared" si="56"/>
        <v>11954</v>
      </c>
      <c r="L242" s="36"/>
      <c r="M242" s="36">
        <f t="shared" si="57"/>
        <v>1388</v>
      </c>
      <c r="N242" s="36">
        <f t="shared" si="58"/>
        <v>75191</v>
      </c>
      <c r="O242" s="36">
        <f t="shared" si="59"/>
        <v>76579</v>
      </c>
      <c r="P242" s="36">
        <f t="shared" si="60"/>
        <v>76579</v>
      </c>
      <c r="Q242" s="36">
        <f t="shared" si="61"/>
        <v>-6315</v>
      </c>
    </row>
    <row r="243" spans="1:17" s="33" customFormat="1" ht="13.2" x14ac:dyDescent="0.25">
      <c r="A243" s="62" t="s">
        <v>248</v>
      </c>
      <c r="B243" s="63" t="s">
        <v>549</v>
      </c>
      <c r="C243" s="65">
        <v>9623.34</v>
      </c>
      <c r="D243" s="34">
        <f t="shared" si="49"/>
        <v>1.256033301381245E-5</v>
      </c>
      <c r="E243" s="66">
        <f t="shared" si="50"/>
        <v>1761</v>
      </c>
      <c r="F243" s="35">
        <f t="shared" si="51"/>
        <v>62322</v>
      </c>
      <c r="G243" s="35">
        <f t="shared" si="52"/>
        <v>-48993</v>
      </c>
      <c r="H243" s="36">
        <f t="shared" si="53"/>
        <v>1340</v>
      </c>
      <c r="I243" s="36">
        <f t="shared" si="54"/>
        <v>1152</v>
      </c>
      <c r="J243" s="36">
        <f t="shared" si="55"/>
        <v>9097</v>
      </c>
      <c r="K243" s="36">
        <f t="shared" si="56"/>
        <v>11589</v>
      </c>
      <c r="L243" s="36"/>
      <c r="M243" s="36">
        <f t="shared" si="57"/>
        <v>1345</v>
      </c>
      <c r="N243" s="36">
        <f t="shared" si="58"/>
        <v>72896</v>
      </c>
      <c r="O243" s="36">
        <f t="shared" si="59"/>
        <v>74241</v>
      </c>
      <c r="P243" s="36">
        <f t="shared" si="60"/>
        <v>74241</v>
      </c>
      <c r="Q243" s="36">
        <f t="shared" si="61"/>
        <v>-6122</v>
      </c>
    </row>
    <row r="244" spans="1:17" s="33" customFormat="1" ht="13.2" x14ac:dyDescent="0.25">
      <c r="A244" s="62" t="s">
        <v>249</v>
      </c>
      <c r="B244" s="63" t="s">
        <v>550</v>
      </c>
      <c r="C244" s="65">
        <v>3956.04</v>
      </c>
      <c r="D244" s="34">
        <f t="shared" si="49"/>
        <v>5.1634027079956239E-6</v>
      </c>
      <c r="E244" s="66">
        <f t="shared" si="50"/>
        <v>724</v>
      </c>
      <c r="F244" s="35">
        <f t="shared" si="51"/>
        <v>25620</v>
      </c>
      <c r="G244" s="35">
        <f t="shared" si="52"/>
        <v>-20141</v>
      </c>
      <c r="H244" s="36">
        <f t="shared" si="53"/>
        <v>551</v>
      </c>
      <c r="I244" s="36">
        <f t="shared" si="54"/>
        <v>473</v>
      </c>
      <c r="J244" s="36">
        <f t="shared" si="55"/>
        <v>3740</v>
      </c>
      <c r="K244" s="36">
        <f t="shared" si="56"/>
        <v>4764</v>
      </c>
      <c r="L244" s="36"/>
      <c r="M244" s="36">
        <f t="shared" si="57"/>
        <v>553</v>
      </c>
      <c r="N244" s="36">
        <f t="shared" si="58"/>
        <v>29966</v>
      </c>
      <c r="O244" s="36">
        <f t="shared" si="59"/>
        <v>30519</v>
      </c>
      <c r="P244" s="36">
        <f t="shared" si="60"/>
        <v>30519</v>
      </c>
      <c r="Q244" s="36">
        <f t="shared" si="61"/>
        <v>-2517</v>
      </c>
    </row>
    <row r="245" spans="1:17" s="33" customFormat="1" ht="13.2" x14ac:dyDescent="0.25">
      <c r="A245" s="62" t="s">
        <v>250</v>
      </c>
      <c r="B245" s="63" t="s">
        <v>551</v>
      </c>
      <c r="C245" s="65">
        <v>22173.06</v>
      </c>
      <c r="D245" s="34">
        <f t="shared" si="49"/>
        <v>2.8940161891323004E-5</v>
      </c>
      <c r="E245" s="66">
        <f t="shared" si="50"/>
        <v>4057</v>
      </c>
      <c r="F245" s="35">
        <f t="shared" si="51"/>
        <v>143596</v>
      </c>
      <c r="G245" s="35">
        <f t="shared" si="52"/>
        <v>-112885</v>
      </c>
      <c r="H245" s="36">
        <f t="shared" si="53"/>
        <v>3087</v>
      </c>
      <c r="I245" s="36">
        <f t="shared" si="54"/>
        <v>2654</v>
      </c>
      <c r="J245" s="36">
        <f t="shared" si="55"/>
        <v>20961</v>
      </c>
      <c r="K245" s="36">
        <f t="shared" si="56"/>
        <v>26702</v>
      </c>
      <c r="L245" s="36"/>
      <c r="M245" s="36">
        <f t="shared" si="57"/>
        <v>3099</v>
      </c>
      <c r="N245" s="36">
        <f t="shared" si="58"/>
        <v>167958</v>
      </c>
      <c r="O245" s="36">
        <f t="shared" si="59"/>
        <v>171057</v>
      </c>
      <c r="P245" s="36">
        <f t="shared" si="60"/>
        <v>171057</v>
      </c>
      <c r="Q245" s="36">
        <f t="shared" si="61"/>
        <v>-14106</v>
      </c>
    </row>
    <row r="246" spans="1:17" s="33" customFormat="1" ht="13.2" x14ac:dyDescent="0.25">
      <c r="A246" s="62" t="s">
        <v>251</v>
      </c>
      <c r="B246" s="63" t="s">
        <v>552</v>
      </c>
      <c r="C246" s="65">
        <v>25857.87</v>
      </c>
      <c r="D246" s="34">
        <f t="shared" si="49"/>
        <v>3.3749556622531316E-5</v>
      </c>
      <c r="E246" s="66">
        <f t="shared" si="50"/>
        <v>4731</v>
      </c>
      <c r="F246" s="35">
        <f t="shared" si="51"/>
        <v>167459</v>
      </c>
      <c r="G246" s="35">
        <f t="shared" si="52"/>
        <v>-131645</v>
      </c>
      <c r="H246" s="36">
        <f t="shared" si="53"/>
        <v>3600</v>
      </c>
      <c r="I246" s="36">
        <f t="shared" si="54"/>
        <v>3095</v>
      </c>
      <c r="J246" s="36">
        <f t="shared" si="55"/>
        <v>24444</v>
      </c>
      <c r="K246" s="36">
        <f t="shared" si="56"/>
        <v>31139</v>
      </c>
      <c r="L246" s="36"/>
      <c r="M246" s="36">
        <f t="shared" si="57"/>
        <v>3615</v>
      </c>
      <c r="N246" s="36">
        <f t="shared" si="58"/>
        <v>195870</v>
      </c>
      <c r="O246" s="36">
        <f t="shared" si="59"/>
        <v>199485</v>
      </c>
      <c r="P246" s="36">
        <f t="shared" si="60"/>
        <v>199485</v>
      </c>
      <c r="Q246" s="36">
        <f t="shared" si="61"/>
        <v>-16450</v>
      </c>
    </row>
    <row r="247" spans="1:17" s="33" customFormat="1" ht="13.2" x14ac:dyDescent="0.25">
      <c r="A247" s="62" t="s">
        <v>252</v>
      </c>
      <c r="B247" s="63" t="s">
        <v>553</v>
      </c>
      <c r="C247" s="65">
        <v>16643.68</v>
      </c>
      <c r="D247" s="34">
        <f t="shared" si="49"/>
        <v>2.1723244047838899E-5</v>
      </c>
      <c r="E247" s="66">
        <f t="shared" si="50"/>
        <v>3045</v>
      </c>
      <c r="F247" s="35">
        <f t="shared" si="51"/>
        <v>107787</v>
      </c>
      <c r="G247" s="35">
        <f t="shared" si="52"/>
        <v>-84735</v>
      </c>
      <c r="H247" s="36">
        <f t="shared" si="53"/>
        <v>2317</v>
      </c>
      <c r="I247" s="36">
        <f t="shared" si="54"/>
        <v>1992</v>
      </c>
      <c r="J247" s="36">
        <f t="shared" si="55"/>
        <v>15734</v>
      </c>
      <c r="K247" s="36">
        <f t="shared" si="56"/>
        <v>20043</v>
      </c>
      <c r="L247" s="36"/>
      <c r="M247" s="36">
        <f t="shared" si="57"/>
        <v>2327</v>
      </c>
      <c r="N247" s="36">
        <f t="shared" si="58"/>
        <v>126074</v>
      </c>
      <c r="O247" s="36">
        <f t="shared" si="59"/>
        <v>128401</v>
      </c>
      <c r="P247" s="36">
        <f t="shared" si="60"/>
        <v>128401</v>
      </c>
      <c r="Q247" s="36">
        <f t="shared" si="61"/>
        <v>-10588</v>
      </c>
    </row>
    <row r="248" spans="1:17" s="33" customFormat="1" ht="13.2" x14ac:dyDescent="0.25">
      <c r="A248" s="62" t="s">
        <v>253</v>
      </c>
      <c r="B248" s="63" t="s">
        <v>554</v>
      </c>
      <c r="C248" s="65">
        <v>187.24</v>
      </c>
      <c r="D248" s="34">
        <f t="shared" si="49"/>
        <v>2.4438466826551313E-7</v>
      </c>
      <c r="E248" s="66">
        <f t="shared" si="50"/>
        <v>34</v>
      </c>
      <c r="F248" s="35">
        <f t="shared" si="51"/>
        <v>1213</v>
      </c>
      <c r="G248" s="35">
        <f t="shared" si="52"/>
        <v>-953</v>
      </c>
      <c r="H248" s="36">
        <f t="shared" si="53"/>
        <v>26</v>
      </c>
      <c r="I248" s="36">
        <f t="shared" si="54"/>
        <v>22</v>
      </c>
      <c r="J248" s="36">
        <f t="shared" si="55"/>
        <v>177</v>
      </c>
      <c r="K248" s="36">
        <f t="shared" si="56"/>
        <v>225</v>
      </c>
      <c r="L248" s="36"/>
      <c r="M248" s="36">
        <f t="shared" si="57"/>
        <v>26</v>
      </c>
      <c r="N248" s="36">
        <f t="shared" si="58"/>
        <v>1418</v>
      </c>
      <c r="O248" s="36">
        <f t="shared" si="59"/>
        <v>1444</v>
      </c>
      <c r="P248" s="36">
        <f t="shared" si="60"/>
        <v>1444</v>
      </c>
      <c r="Q248" s="36">
        <f t="shared" si="61"/>
        <v>-119</v>
      </c>
    </row>
    <row r="249" spans="1:17" s="33" customFormat="1" ht="13.2" x14ac:dyDescent="0.25">
      <c r="A249" s="62" t="s">
        <v>254</v>
      </c>
      <c r="B249" s="63" t="s">
        <v>555</v>
      </c>
      <c r="C249" s="65">
        <v>1180901.72</v>
      </c>
      <c r="D249" s="34">
        <f t="shared" si="49"/>
        <v>1.5413067458682646E-3</v>
      </c>
      <c r="E249" s="66">
        <f t="shared" si="50"/>
        <v>216077</v>
      </c>
      <c r="F249" s="35">
        <f t="shared" si="51"/>
        <v>7647694</v>
      </c>
      <c r="G249" s="35">
        <f t="shared" si="52"/>
        <v>-6012089</v>
      </c>
      <c r="H249" s="36">
        <f t="shared" si="53"/>
        <v>164405</v>
      </c>
      <c r="I249" s="36">
        <f t="shared" si="54"/>
        <v>141333</v>
      </c>
      <c r="J249" s="36">
        <f t="shared" si="55"/>
        <v>1116334</v>
      </c>
      <c r="K249" s="36">
        <f t="shared" si="56"/>
        <v>1422072</v>
      </c>
      <c r="L249" s="36"/>
      <c r="M249" s="36">
        <f t="shared" si="57"/>
        <v>165072</v>
      </c>
      <c r="N249" s="36">
        <f t="shared" si="58"/>
        <v>8945177</v>
      </c>
      <c r="O249" s="36">
        <f t="shared" si="59"/>
        <v>9110249</v>
      </c>
      <c r="P249" s="36">
        <f t="shared" si="60"/>
        <v>9110249</v>
      </c>
      <c r="Q249" s="36">
        <f t="shared" si="61"/>
        <v>-751260</v>
      </c>
    </row>
    <row r="250" spans="1:17" s="33" customFormat="1" ht="13.2" x14ac:dyDescent="0.25">
      <c r="A250" s="62" t="s">
        <v>255</v>
      </c>
      <c r="B250" s="63" t="s">
        <v>556</v>
      </c>
      <c r="C250" s="65">
        <v>398854.49</v>
      </c>
      <c r="D250" s="34">
        <f t="shared" si="49"/>
        <v>5.2058279333935277E-4</v>
      </c>
      <c r="E250" s="66">
        <f t="shared" si="50"/>
        <v>72981</v>
      </c>
      <c r="F250" s="35">
        <f t="shared" si="51"/>
        <v>2583041</v>
      </c>
      <c r="G250" s="35">
        <f t="shared" si="52"/>
        <v>-2030608</v>
      </c>
      <c r="H250" s="36">
        <f t="shared" si="53"/>
        <v>55528</v>
      </c>
      <c r="I250" s="36">
        <f t="shared" si="54"/>
        <v>47736</v>
      </c>
      <c r="J250" s="36">
        <f t="shared" si="55"/>
        <v>377046</v>
      </c>
      <c r="K250" s="36">
        <f t="shared" si="56"/>
        <v>480310</v>
      </c>
      <c r="L250" s="36"/>
      <c r="M250" s="36">
        <f t="shared" si="57"/>
        <v>55754</v>
      </c>
      <c r="N250" s="36">
        <f t="shared" si="58"/>
        <v>3021271</v>
      </c>
      <c r="O250" s="36">
        <f t="shared" si="59"/>
        <v>3077025</v>
      </c>
      <c r="P250" s="36">
        <f t="shared" si="60"/>
        <v>3077025</v>
      </c>
      <c r="Q250" s="36">
        <f t="shared" si="61"/>
        <v>-253741</v>
      </c>
    </row>
    <row r="251" spans="1:17" s="33" customFormat="1" ht="13.2" x14ac:dyDescent="0.25">
      <c r="A251" s="62" t="s">
        <v>256</v>
      </c>
      <c r="B251" s="63" t="s">
        <v>557</v>
      </c>
      <c r="C251" s="65">
        <v>1119524.57</v>
      </c>
      <c r="D251" s="34">
        <f t="shared" si="49"/>
        <v>1.4611976108445911E-3</v>
      </c>
      <c r="E251" s="66">
        <f t="shared" si="50"/>
        <v>204847</v>
      </c>
      <c r="F251" s="35">
        <f t="shared" si="51"/>
        <v>7250206</v>
      </c>
      <c r="G251" s="35">
        <f t="shared" si="52"/>
        <v>-5699612</v>
      </c>
      <c r="H251" s="36">
        <f t="shared" si="53"/>
        <v>155860</v>
      </c>
      <c r="I251" s="36">
        <f t="shared" si="54"/>
        <v>133987</v>
      </c>
      <c r="J251" s="36">
        <f t="shared" si="55"/>
        <v>1058313</v>
      </c>
      <c r="K251" s="36">
        <f t="shared" si="56"/>
        <v>1348160</v>
      </c>
      <c r="L251" s="36"/>
      <c r="M251" s="36">
        <f t="shared" si="57"/>
        <v>156493</v>
      </c>
      <c r="N251" s="36">
        <f t="shared" si="58"/>
        <v>8480253</v>
      </c>
      <c r="O251" s="36">
        <f t="shared" si="59"/>
        <v>8636746</v>
      </c>
      <c r="P251" s="36">
        <f t="shared" si="60"/>
        <v>8636746</v>
      </c>
      <c r="Q251" s="36">
        <f t="shared" si="61"/>
        <v>-712213</v>
      </c>
    </row>
    <row r="252" spans="1:17" s="33" customFormat="1" ht="13.2" x14ac:dyDescent="0.25">
      <c r="A252" s="62" t="s">
        <v>257</v>
      </c>
      <c r="B252" s="63" t="s">
        <v>558</v>
      </c>
      <c r="C252" s="65">
        <v>2151328.3199999998</v>
      </c>
      <c r="D252" s="34">
        <f t="shared" si="49"/>
        <v>2.8079024664249288E-3</v>
      </c>
      <c r="E252" s="66">
        <f>ROUND(D252*$E$10,0)+1</f>
        <v>393644</v>
      </c>
      <c r="F252" s="35">
        <f t="shared" si="51"/>
        <v>13932320</v>
      </c>
      <c r="G252" s="35">
        <f t="shared" si="52"/>
        <v>-10952628</v>
      </c>
      <c r="H252" s="36">
        <f t="shared" si="53"/>
        <v>299508</v>
      </c>
      <c r="I252" s="36">
        <f t="shared" si="54"/>
        <v>257476</v>
      </c>
      <c r="J252" s="36">
        <f t="shared" si="55"/>
        <v>2033701</v>
      </c>
      <c r="K252" s="36">
        <f t="shared" si="56"/>
        <v>2590685</v>
      </c>
      <c r="L252" s="36"/>
      <c r="M252" s="36">
        <f t="shared" si="57"/>
        <v>300723</v>
      </c>
      <c r="N252" s="36">
        <f t="shared" si="58"/>
        <v>16296032</v>
      </c>
      <c r="O252" s="36">
        <f t="shared" si="59"/>
        <v>16596755</v>
      </c>
      <c r="P252" s="36">
        <f t="shared" si="60"/>
        <v>16596755</v>
      </c>
      <c r="Q252" s="36">
        <f t="shared" si="61"/>
        <v>-1368621</v>
      </c>
    </row>
    <row r="253" spans="1:17" s="33" customFormat="1" ht="13.2" x14ac:dyDescent="0.25">
      <c r="A253" s="62" t="s">
        <v>258</v>
      </c>
      <c r="B253" s="63" t="s">
        <v>559</v>
      </c>
      <c r="C253" s="65">
        <v>1172098.8600000001</v>
      </c>
      <c r="D253" s="34">
        <f t="shared" si="49"/>
        <v>1.5298172990572856E-3</v>
      </c>
      <c r="E253" s="66">
        <f t="shared" si="50"/>
        <v>214467</v>
      </c>
      <c r="F253" s="35">
        <f t="shared" si="51"/>
        <v>7590685</v>
      </c>
      <c r="G253" s="35">
        <f t="shared" si="52"/>
        <v>-5967273</v>
      </c>
      <c r="H253" s="36">
        <f t="shared" si="53"/>
        <v>163179</v>
      </c>
      <c r="I253" s="36">
        <f t="shared" si="54"/>
        <v>140280</v>
      </c>
      <c r="J253" s="36">
        <f t="shared" si="55"/>
        <v>1108012</v>
      </c>
      <c r="K253" s="36">
        <f t="shared" si="56"/>
        <v>1411471</v>
      </c>
      <c r="L253" s="36"/>
      <c r="M253" s="36">
        <f t="shared" si="57"/>
        <v>163842</v>
      </c>
      <c r="N253" s="36">
        <f t="shared" si="58"/>
        <v>8878496</v>
      </c>
      <c r="O253" s="36">
        <f t="shared" si="59"/>
        <v>9042338</v>
      </c>
      <c r="P253" s="36">
        <f t="shared" si="60"/>
        <v>9042338</v>
      </c>
      <c r="Q253" s="36">
        <f t="shared" si="61"/>
        <v>-745660</v>
      </c>
    </row>
    <row r="254" spans="1:17" s="33" customFormat="1" ht="13.2" x14ac:dyDescent="0.25">
      <c r="A254" s="62" t="s">
        <v>259</v>
      </c>
      <c r="B254" s="63" t="s">
        <v>560</v>
      </c>
      <c r="C254" s="65">
        <v>1525190.95</v>
      </c>
      <c r="D254" s="34">
        <f t="shared" si="49"/>
        <v>1.9906712473686861E-3</v>
      </c>
      <c r="E254" s="66">
        <f t="shared" si="50"/>
        <v>279074</v>
      </c>
      <c r="F254" s="35">
        <f t="shared" si="51"/>
        <v>9877362</v>
      </c>
      <c r="G254" s="35">
        <f t="shared" si="52"/>
        <v>-7764900</v>
      </c>
      <c r="H254" s="36">
        <f t="shared" si="53"/>
        <v>212337</v>
      </c>
      <c r="I254" s="36">
        <f t="shared" si="54"/>
        <v>182538</v>
      </c>
      <c r="J254" s="36">
        <f t="shared" si="55"/>
        <v>1441799</v>
      </c>
      <c r="K254" s="36">
        <f t="shared" si="56"/>
        <v>1836674</v>
      </c>
      <c r="L254" s="36"/>
      <c r="M254" s="36">
        <f t="shared" si="57"/>
        <v>213199</v>
      </c>
      <c r="N254" s="36">
        <f t="shared" si="58"/>
        <v>11553123</v>
      </c>
      <c r="O254" s="36">
        <f t="shared" si="59"/>
        <v>11766322</v>
      </c>
      <c r="P254" s="36">
        <f t="shared" si="60"/>
        <v>11766322</v>
      </c>
      <c r="Q254" s="36">
        <f t="shared" si="61"/>
        <v>-970288</v>
      </c>
    </row>
    <row r="255" spans="1:17" s="33" customFormat="1" ht="13.2" x14ac:dyDescent="0.25">
      <c r="A255" s="62" t="s">
        <v>260</v>
      </c>
      <c r="B255" s="63" t="s">
        <v>561</v>
      </c>
      <c r="C255" s="65">
        <v>31438.35</v>
      </c>
      <c r="D255" s="34">
        <f t="shared" si="49"/>
        <v>4.1033169918634344E-5</v>
      </c>
      <c r="E255" s="66">
        <f t="shared" si="50"/>
        <v>5752</v>
      </c>
      <c r="F255" s="35">
        <f t="shared" si="51"/>
        <v>203599</v>
      </c>
      <c r="G255" s="35">
        <f t="shared" si="52"/>
        <v>-160056</v>
      </c>
      <c r="H255" s="36">
        <f t="shared" si="53"/>
        <v>4377</v>
      </c>
      <c r="I255" s="36">
        <f t="shared" si="54"/>
        <v>3763</v>
      </c>
      <c r="J255" s="36">
        <f t="shared" si="55"/>
        <v>29719</v>
      </c>
      <c r="K255" s="36">
        <f t="shared" si="56"/>
        <v>37859</v>
      </c>
      <c r="L255" s="36"/>
      <c r="M255" s="36">
        <f t="shared" si="57"/>
        <v>4395</v>
      </c>
      <c r="N255" s="36">
        <f t="shared" si="58"/>
        <v>238141</v>
      </c>
      <c r="O255" s="36">
        <f t="shared" si="59"/>
        <v>242536</v>
      </c>
      <c r="P255" s="36">
        <f t="shared" si="60"/>
        <v>242536</v>
      </c>
      <c r="Q255" s="36">
        <f t="shared" si="61"/>
        <v>-20000</v>
      </c>
    </row>
    <row r="256" spans="1:17" s="33" customFormat="1" ht="13.2" x14ac:dyDescent="0.25">
      <c r="A256" s="62" t="s">
        <v>261</v>
      </c>
      <c r="B256" s="63" t="s">
        <v>562</v>
      </c>
      <c r="C256" s="65">
        <v>1047512.18</v>
      </c>
      <c r="D256" s="34">
        <f t="shared" si="49"/>
        <v>1.3672074162218782E-3</v>
      </c>
      <c r="E256" s="66">
        <f t="shared" si="50"/>
        <v>191670</v>
      </c>
      <c r="F256" s="35">
        <f t="shared" si="51"/>
        <v>6783843</v>
      </c>
      <c r="G256" s="35">
        <f t="shared" si="52"/>
        <v>-5332990</v>
      </c>
      <c r="H256" s="36">
        <f t="shared" si="53"/>
        <v>145834</v>
      </c>
      <c r="I256" s="36">
        <f t="shared" si="54"/>
        <v>125369</v>
      </c>
      <c r="J256" s="36">
        <f t="shared" si="55"/>
        <v>990238</v>
      </c>
      <c r="K256" s="36">
        <f t="shared" si="56"/>
        <v>1261441</v>
      </c>
      <c r="L256" s="36"/>
      <c r="M256" s="36">
        <f t="shared" si="57"/>
        <v>146426</v>
      </c>
      <c r="N256" s="36">
        <f t="shared" si="58"/>
        <v>7934768</v>
      </c>
      <c r="O256" s="36">
        <f t="shared" si="59"/>
        <v>8081194</v>
      </c>
      <c r="P256" s="36">
        <f t="shared" si="60"/>
        <v>8081194</v>
      </c>
      <c r="Q256" s="36">
        <f t="shared" si="61"/>
        <v>-666401</v>
      </c>
    </row>
    <row r="257" spans="1:17" s="33" customFormat="1" ht="13.2" x14ac:dyDescent="0.25">
      <c r="A257" s="62" t="s">
        <v>262</v>
      </c>
      <c r="B257" s="63" t="s">
        <v>563</v>
      </c>
      <c r="C257" s="65">
        <v>1792018.33</v>
      </c>
      <c r="D257" s="34">
        <f t="shared" si="49"/>
        <v>2.3389329475687294E-3</v>
      </c>
      <c r="E257" s="66">
        <f t="shared" si="50"/>
        <v>327898</v>
      </c>
      <c r="F257" s="35">
        <f t="shared" si="51"/>
        <v>11605375</v>
      </c>
      <c r="G257" s="35">
        <f t="shared" si="52"/>
        <v>-9123345</v>
      </c>
      <c r="H257" s="36">
        <f t="shared" si="53"/>
        <v>249484</v>
      </c>
      <c r="I257" s="36">
        <f t="shared" si="54"/>
        <v>214473</v>
      </c>
      <c r="J257" s="36">
        <f t="shared" si="55"/>
        <v>1694037</v>
      </c>
      <c r="K257" s="36">
        <f t="shared" si="56"/>
        <v>2157994</v>
      </c>
      <c r="L257" s="36"/>
      <c r="M257" s="36">
        <f t="shared" si="57"/>
        <v>250497</v>
      </c>
      <c r="N257" s="36">
        <f t="shared" si="58"/>
        <v>13574306</v>
      </c>
      <c r="O257" s="36">
        <f t="shared" si="59"/>
        <v>13824803</v>
      </c>
      <c r="P257" s="36">
        <f t="shared" si="60"/>
        <v>13824803</v>
      </c>
      <c r="Q257" s="36">
        <f t="shared" si="61"/>
        <v>-1140037</v>
      </c>
    </row>
    <row r="258" spans="1:17" s="33" customFormat="1" ht="13.2" x14ac:dyDescent="0.25">
      <c r="A258" s="62" t="s">
        <v>263</v>
      </c>
      <c r="B258" s="63" t="s">
        <v>564</v>
      </c>
      <c r="C258" s="65">
        <v>22080.99</v>
      </c>
      <c r="D258" s="34">
        <f t="shared" si="49"/>
        <v>2.8819992609079861E-5</v>
      </c>
      <c r="E258" s="66">
        <f t="shared" si="50"/>
        <v>4040</v>
      </c>
      <c r="F258" s="35">
        <f t="shared" si="51"/>
        <v>143000</v>
      </c>
      <c r="G258" s="35">
        <f t="shared" si="52"/>
        <v>-112417</v>
      </c>
      <c r="H258" s="36">
        <f t="shared" si="53"/>
        <v>3074</v>
      </c>
      <c r="I258" s="36">
        <f t="shared" si="54"/>
        <v>2643</v>
      </c>
      <c r="J258" s="36">
        <f t="shared" si="55"/>
        <v>20874</v>
      </c>
      <c r="K258" s="36">
        <f t="shared" si="56"/>
        <v>26591</v>
      </c>
      <c r="L258" s="36"/>
      <c r="M258" s="36">
        <f t="shared" si="57"/>
        <v>3087</v>
      </c>
      <c r="N258" s="36">
        <f t="shared" si="58"/>
        <v>167261</v>
      </c>
      <c r="O258" s="36">
        <f t="shared" si="59"/>
        <v>170348</v>
      </c>
      <c r="P258" s="36">
        <f t="shared" si="60"/>
        <v>170348</v>
      </c>
      <c r="Q258" s="36">
        <f t="shared" si="61"/>
        <v>-14047</v>
      </c>
    </row>
    <row r="259" spans="1:17" s="33" customFormat="1" ht="13.2" x14ac:dyDescent="0.25">
      <c r="A259" s="62" t="s">
        <v>264</v>
      </c>
      <c r="B259" s="63" t="s">
        <v>565</v>
      </c>
      <c r="C259" s="65">
        <v>45826.559999999998</v>
      </c>
      <c r="D259" s="34">
        <f t="shared" si="49"/>
        <v>5.9812586324234311E-5</v>
      </c>
      <c r="E259" s="66">
        <f t="shared" si="50"/>
        <v>8385</v>
      </c>
      <c r="F259" s="35">
        <f t="shared" si="51"/>
        <v>296780</v>
      </c>
      <c r="G259" s="35">
        <f t="shared" si="52"/>
        <v>-233308</v>
      </c>
      <c r="H259" s="36">
        <f t="shared" si="53"/>
        <v>6380</v>
      </c>
      <c r="I259" s="36">
        <f t="shared" si="54"/>
        <v>5485</v>
      </c>
      <c r="J259" s="36">
        <f t="shared" si="55"/>
        <v>43321</v>
      </c>
      <c r="K259" s="36">
        <f t="shared" si="56"/>
        <v>55186</v>
      </c>
      <c r="L259" s="36"/>
      <c r="M259" s="36">
        <f t="shared" si="57"/>
        <v>6406</v>
      </c>
      <c r="N259" s="36">
        <f t="shared" si="58"/>
        <v>347130</v>
      </c>
      <c r="O259" s="36">
        <f t="shared" si="59"/>
        <v>353536</v>
      </c>
      <c r="P259" s="36">
        <f t="shared" si="60"/>
        <v>353536</v>
      </c>
      <c r="Q259" s="36">
        <f t="shared" si="61"/>
        <v>-29154</v>
      </c>
    </row>
    <row r="260" spans="1:17" s="33" customFormat="1" ht="13.2" x14ac:dyDescent="0.25">
      <c r="A260" s="62" t="s">
        <v>265</v>
      </c>
      <c r="B260" s="63" t="s">
        <v>566</v>
      </c>
      <c r="C260" s="65">
        <v>20456.439999999999</v>
      </c>
      <c r="D260" s="34">
        <f t="shared" si="49"/>
        <v>2.669963844954803E-5</v>
      </c>
      <c r="E260" s="66">
        <f t="shared" si="50"/>
        <v>3743</v>
      </c>
      <c r="F260" s="35">
        <f t="shared" si="51"/>
        <v>132479</v>
      </c>
      <c r="G260" s="35">
        <f t="shared" si="52"/>
        <v>-104146</v>
      </c>
      <c r="H260" s="36">
        <f t="shared" si="53"/>
        <v>2848</v>
      </c>
      <c r="I260" s="36">
        <f t="shared" si="54"/>
        <v>2448</v>
      </c>
      <c r="J260" s="36">
        <f t="shared" si="55"/>
        <v>19338</v>
      </c>
      <c r="K260" s="36">
        <f t="shared" si="56"/>
        <v>24634</v>
      </c>
      <c r="L260" s="36"/>
      <c r="M260" s="36">
        <f t="shared" si="57"/>
        <v>2860</v>
      </c>
      <c r="N260" s="36">
        <f t="shared" si="58"/>
        <v>154955</v>
      </c>
      <c r="O260" s="36">
        <f t="shared" si="59"/>
        <v>157815</v>
      </c>
      <c r="P260" s="36">
        <f t="shared" si="60"/>
        <v>157815</v>
      </c>
      <c r="Q260" s="36">
        <f t="shared" si="61"/>
        <v>-13014</v>
      </c>
    </row>
    <row r="261" spans="1:17" s="33" customFormat="1" ht="13.2" x14ac:dyDescent="0.25">
      <c r="A261" s="62" t="s">
        <v>266</v>
      </c>
      <c r="B261" s="63" t="s">
        <v>567</v>
      </c>
      <c r="C261" s="65">
        <v>39192.44</v>
      </c>
      <c r="D261" s="34">
        <f t="shared" si="49"/>
        <v>5.115376761330927E-5</v>
      </c>
      <c r="E261" s="66">
        <f t="shared" si="50"/>
        <v>7171</v>
      </c>
      <c r="F261" s="35">
        <f t="shared" si="51"/>
        <v>253816</v>
      </c>
      <c r="G261" s="35">
        <f t="shared" si="52"/>
        <v>-199533</v>
      </c>
      <c r="H261" s="36">
        <f t="shared" si="53"/>
        <v>5456</v>
      </c>
      <c r="I261" s="36">
        <f t="shared" si="54"/>
        <v>4691</v>
      </c>
      <c r="J261" s="36">
        <f t="shared" si="55"/>
        <v>37050</v>
      </c>
      <c r="K261" s="36">
        <f t="shared" si="56"/>
        <v>47197</v>
      </c>
      <c r="L261" s="36"/>
      <c r="M261" s="36">
        <f t="shared" si="57"/>
        <v>5479</v>
      </c>
      <c r="N261" s="36">
        <f t="shared" si="58"/>
        <v>296878</v>
      </c>
      <c r="O261" s="36">
        <f t="shared" si="59"/>
        <v>302357</v>
      </c>
      <c r="P261" s="36">
        <f t="shared" si="60"/>
        <v>302357</v>
      </c>
      <c r="Q261" s="36">
        <f t="shared" si="61"/>
        <v>-24933</v>
      </c>
    </row>
    <row r="262" spans="1:17" s="33" customFormat="1" ht="13.2" x14ac:dyDescent="0.25">
      <c r="A262" s="62" t="s">
        <v>267</v>
      </c>
      <c r="B262" s="63" t="s">
        <v>568</v>
      </c>
      <c r="C262" s="65">
        <v>50710.75</v>
      </c>
      <c r="D262" s="34">
        <f t="shared" si="49"/>
        <v>6.6187405555679176E-5</v>
      </c>
      <c r="E262" s="66">
        <f t="shared" si="50"/>
        <v>9279</v>
      </c>
      <c r="F262" s="35">
        <f t="shared" si="51"/>
        <v>328410</v>
      </c>
      <c r="G262" s="35">
        <f t="shared" si="52"/>
        <v>-258174</v>
      </c>
      <c r="H262" s="36">
        <f t="shared" si="53"/>
        <v>7060</v>
      </c>
      <c r="I262" s="36">
        <f t="shared" si="54"/>
        <v>6069</v>
      </c>
      <c r="J262" s="36">
        <f t="shared" si="55"/>
        <v>47938</v>
      </c>
      <c r="K262" s="36">
        <f t="shared" si="56"/>
        <v>61067</v>
      </c>
      <c r="L262" s="36"/>
      <c r="M262" s="36">
        <f t="shared" si="57"/>
        <v>7089</v>
      </c>
      <c r="N262" s="36">
        <f t="shared" si="58"/>
        <v>384127</v>
      </c>
      <c r="O262" s="36">
        <f t="shared" si="59"/>
        <v>391216</v>
      </c>
      <c r="P262" s="36">
        <f t="shared" si="60"/>
        <v>391216</v>
      </c>
      <c r="Q262" s="36">
        <f t="shared" si="61"/>
        <v>-32261</v>
      </c>
    </row>
    <row r="263" spans="1:17" s="33" customFormat="1" ht="13.2" x14ac:dyDescent="0.25">
      <c r="A263" s="62" t="s">
        <v>268</v>
      </c>
      <c r="B263" s="63" t="s">
        <v>569</v>
      </c>
      <c r="C263" s="65">
        <v>12048.91</v>
      </c>
      <c r="D263" s="34">
        <f t="shared" si="49"/>
        <v>1.5726174286002051E-5</v>
      </c>
      <c r="E263" s="66">
        <f t="shared" si="50"/>
        <v>2205</v>
      </c>
      <c r="F263" s="35">
        <f t="shared" si="51"/>
        <v>78031</v>
      </c>
      <c r="G263" s="35">
        <f t="shared" si="52"/>
        <v>-61342</v>
      </c>
      <c r="H263" s="36">
        <f t="shared" si="53"/>
        <v>1677</v>
      </c>
      <c r="I263" s="36">
        <f t="shared" si="54"/>
        <v>1442</v>
      </c>
      <c r="J263" s="36">
        <f t="shared" si="55"/>
        <v>11390</v>
      </c>
      <c r="K263" s="36">
        <f t="shared" si="56"/>
        <v>14509</v>
      </c>
      <c r="L263" s="36"/>
      <c r="M263" s="36">
        <f t="shared" si="57"/>
        <v>1684</v>
      </c>
      <c r="N263" s="36">
        <f t="shared" si="58"/>
        <v>91269</v>
      </c>
      <c r="O263" s="36">
        <f t="shared" si="59"/>
        <v>92953</v>
      </c>
      <c r="P263" s="36">
        <f t="shared" si="60"/>
        <v>92953</v>
      </c>
      <c r="Q263" s="36">
        <f t="shared" si="61"/>
        <v>-7665</v>
      </c>
    </row>
    <row r="264" spans="1:17" s="33" customFormat="1" ht="13.2" x14ac:dyDescent="0.25">
      <c r="A264" s="62" t="s">
        <v>269</v>
      </c>
      <c r="B264" s="63" t="s">
        <v>570</v>
      </c>
      <c r="C264" s="65">
        <v>4361.7299999999996</v>
      </c>
      <c r="D264" s="34">
        <f t="shared" si="49"/>
        <v>5.6929071732201267E-6</v>
      </c>
      <c r="E264" s="66">
        <f t="shared" si="50"/>
        <v>798</v>
      </c>
      <c r="F264" s="35">
        <f t="shared" si="51"/>
        <v>28247</v>
      </c>
      <c r="G264" s="35">
        <f t="shared" si="52"/>
        <v>-22206</v>
      </c>
      <c r="H264" s="36">
        <f t="shared" si="53"/>
        <v>607</v>
      </c>
      <c r="I264" s="36">
        <f t="shared" si="54"/>
        <v>522</v>
      </c>
      <c r="J264" s="36">
        <f t="shared" si="55"/>
        <v>4123</v>
      </c>
      <c r="K264" s="36">
        <f t="shared" si="56"/>
        <v>5252</v>
      </c>
      <c r="L264" s="36"/>
      <c r="M264" s="36">
        <f t="shared" si="57"/>
        <v>610</v>
      </c>
      <c r="N264" s="36">
        <f t="shared" si="58"/>
        <v>33040</v>
      </c>
      <c r="O264" s="36">
        <f t="shared" si="59"/>
        <v>33650</v>
      </c>
      <c r="P264" s="36">
        <f t="shared" si="60"/>
        <v>33650</v>
      </c>
      <c r="Q264" s="36">
        <f t="shared" si="61"/>
        <v>-2775</v>
      </c>
    </row>
    <row r="265" spans="1:17" s="33" customFormat="1" ht="13.2" x14ac:dyDescent="0.25">
      <c r="A265" s="62" t="s">
        <v>270</v>
      </c>
      <c r="B265" s="63" t="s">
        <v>571</v>
      </c>
      <c r="C265" s="65">
        <v>9652.02</v>
      </c>
      <c r="D265" s="34">
        <f t="shared" si="49"/>
        <v>1.2597765999744169E-5</v>
      </c>
      <c r="E265" s="66">
        <f t="shared" si="50"/>
        <v>1766</v>
      </c>
      <c r="F265" s="35">
        <f t="shared" si="51"/>
        <v>62508</v>
      </c>
      <c r="G265" s="35">
        <f t="shared" si="52"/>
        <v>-49139</v>
      </c>
      <c r="H265" s="36">
        <f t="shared" si="53"/>
        <v>1344</v>
      </c>
      <c r="I265" s="36">
        <f t="shared" si="54"/>
        <v>1155</v>
      </c>
      <c r="J265" s="36">
        <f t="shared" si="55"/>
        <v>9124</v>
      </c>
      <c r="K265" s="36">
        <f t="shared" si="56"/>
        <v>11623</v>
      </c>
      <c r="L265" s="36"/>
      <c r="M265" s="36">
        <f t="shared" si="57"/>
        <v>1349</v>
      </c>
      <c r="N265" s="36">
        <f t="shared" si="58"/>
        <v>73113</v>
      </c>
      <c r="O265" s="36">
        <f t="shared" si="59"/>
        <v>74462</v>
      </c>
      <c r="P265" s="36">
        <f t="shared" si="60"/>
        <v>74462</v>
      </c>
      <c r="Q265" s="36">
        <f t="shared" si="61"/>
        <v>-6140</v>
      </c>
    </row>
    <row r="266" spans="1:17" s="33" customFormat="1" ht="13.2" x14ac:dyDescent="0.25">
      <c r="A266" s="62" t="s">
        <v>271</v>
      </c>
      <c r="B266" s="63" t="s">
        <v>572</v>
      </c>
      <c r="C266" s="65">
        <v>7864495.0700000003</v>
      </c>
      <c r="D266" s="34">
        <f t="shared" si="49"/>
        <v>1.0264697814343696E-2</v>
      </c>
      <c r="E266" s="66">
        <f>ROUND(D266*$E$10,0)+1</f>
        <v>1439020</v>
      </c>
      <c r="F266" s="35">
        <f t="shared" si="51"/>
        <v>50931631</v>
      </c>
      <c r="G266" s="35">
        <f>+ROUND(D266*$G$10,0)+1</f>
        <v>-40038932</v>
      </c>
      <c r="H266" s="36">
        <f t="shared" si="53"/>
        <v>1094894</v>
      </c>
      <c r="I266" s="36">
        <f>ROUND(D266*$I$10,0)+1</f>
        <v>941243</v>
      </c>
      <c r="J266" s="36">
        <f t="shared" si="55"/>
        <v>7434490</v>
      </c>
      <c r="K266" s="36">
        <f t="shared" si="56"/>
        <v>9470627</v>
      </c>
      <c r="L266" s="36"/>
      <c r="M266" s="36">
        <f>ROUND(D266*$M$10,0)-1</f>
        <v>1099336</v>
      </c>
      <c r="N266" s="36">
        <f>ROUND(D266*$N$10,0)-1</f>
        <v>59572526</v>
      </c>
      <c r="O266" s="36">
        <f t="shared" si="59"/>
        <v>60671862</v>
      </c>
      <c r="P266" s="36">
        <f t="shared" si="60"/>
        <v>60671862</v>
      </c>
      <c r="Q266" s="36">
        <f>ROUND(D266*$Q$10,0)-1</f>
        <v>-5003195</v>
      </c>
    </row>
    <row r="267" spans="1:17" s="33" customFormat="1" ht="13.2" x14ac:dyDescent="0.25">
      <c r="A267" s="62" t="s">
        <v>272</v>
      </c>
      <c r="B267" s="63" t="s">
        <v>573</v>
      </c>
      <c r="C267" s="65">
        <v>3842676.52</v>
      </c>
      <c r="D267" s="34">
        <f t="shared" si="49"/>
        <v>5.0154412870747509E-3</v>
      </c>
      <c r="E267" s="66">
        <f t="shared" si="50"/>
        <v>703120</v>
      </c>
      <c r="F267" s="35">
        <f t="shared" si="51"/>
        <v>24885740</v>
      </c>
      <c r="G267" s="35">
        <f t="shared" si="52"/>
        <v>-19563452</v>
      </c>
      <c r="H267" s="36">
        <f t="shared" si="53"/>
        <v>534977</v>
      </c>
      <c r="I267" s="36">
        <f t="shared" si="54"/>
        <v>459901</v>
      </c>
      <c r="J267" s="36">
        <f t="shared" si="55"/>
        <v>3632572</v>
      </c>
      <c r="K267" s="36">
        <f t="shared" si="56"/>
        <v>4627450</v>
      </c>
      <c r="L267" s="36"/>
      <c r="M267" s="36">
        <f t="shared" si="57"/>
        <v>537148</v>
      </c>
      <c r="N267" s="36">
        <f t="shared" si="58"/>
        <v>29107775</v>
      </c>
      <c r="O267" s="36">
        <f t="shared" si="59"/>
        <v>29644923</v>
      </c>
      <c r="P267" s="36">
        <f t="shared" si="60"/>
        <v>29644923</v>
      </c>
      <c r="Q267" s="36">
        <f t="shared" si="61"/>
        <v>-2444614</v>
      </c>
    </row>
    <row r="268" spans="1:17" s="33" customFormat="1" ht="13.2" x14ac:dyDescent="0.25">
      <c r="A268" s="62" t="s">
        <v>273</v>
      </c>
      <c r="B268" s="63" t="s">
        <v>574</v>
      </c>
      <c r="C268" s="65">
        <v>291651.26</v>
      </c>
      <c r="D268" s="34">
        <f t="shared" ref="D268:D331" si="62">+C268/$C$10</f>
        <v>3.8066169848493338E-4</v>
      </c>
      <c r="E268" s="66">
        <f t="shared" ref="E268:E331" si="63">ROUND(D268*$E$10,0)</f>
        <v>53365</v>
      </c>
      <c r="F268" s="35">
        <f t="shared" ref="F268:F331" si="64">+ROUND(D268*$F$10,0)</f>
        <v>1888777</v>
      </c>
      <c r="G268" s="35">
        <f t="shared" ref="G268:G331" si="65">+ROUND(D268*$G$10,0)</f>
        <v>-1484826</v>
      </c>
      <c r="H268" s="36">
        <f t="shared" ref="H268:H331" si="66">ROUND(D268*$H$10,0)</f>
        <v>40604</v>
      </c>
      <c r="I268" s="36">
        <f t="shared" ref="I268:I331" si="67">ROUND(D268*$I$10,0)</f>
        <v>34906</v>
      </c>
      <c r="J268" s="36">
        <f t="shared" ref="J268:J331" si="68">ROUND(D268*$J$10,0)</f>
        <v>275705</v>
      </c>
      <c r="K268" s="36">
        <f t="shared" ref="K268:K331" si="69">ROUND(SUM(H268:J268),0)</f>
        <v>351215</v>
      </c>
      <c r="L268" s="36"/>
      <c r="M268" s="36">
        <f t="shared" ref="M268:M331" si="70">ROUND(D268*$M$10,0)</f>
        <v>40768</v>
      </c>
      <c r="N268" s="36">
        <f t="shared" ref="N268:N331" si="71">ROUND(D268*$N$10,0)</f>
        <v>2209220</v>
      </c>
      <c r="O268" s="36">
        <f t="shared" ref="O268:O331" si="72">ROUND(SUM(L268:N268),0)</f>
        <v>2249988</v>
      </c>
      <c r="P268" s="36">
        <f t="shared" ref="P268:P331" si="73">ROUND(SUM(M268:N268),0)</f>
        <v>2249988</v>
      </c>
      <c r="Q268" s="36">
        <f t="shared" ref="Q268:Q331" si="74">ROUND(D268*$Q$10,0)</f>
        <v>-185541</v>
      </c>
    </row>
    <row r="269" spans="1:17" s="33" customFormat="1" ht="13.2" x14ac:dyDescent="0.25">
      <c r="A269" s="62" t="s">
        <v>274</v>
      </c>
      <c r="B269" s="63" t="s">
        <v>575</v>
      </c>
      <c r="C269" s="65">
        <v>502759.87</v>
      </c>
      <c r="D269" s="34">
        <f t="shared" si="62"/>
        <v>6.5619955162979338E-4</v>
      </c>
      <c r="E269" s="66">
        <f t="shared" si="63"/>
        <v>91993</v>
      </c>
      <c r="F269" s="35">
        <f t="shared" si="64"/>
        <v>3255947</v>
      </c>
      <c r="G269" s="35">
        <f t="shared" si="65"/>
        <v>-2559601</v>
      </c>
      <c r="H269" s="36">
        <f t="shared" si="66"/>
        <v>69994</v>
      </c>
      <c r="I269" s="36">
        <f t="shared" si="67"/>
        <v>60172</v>
      </c>
      <c r="J269" s="36">
        <f t="shared" si="68"/>
        <v>475271</v>
      </c>
      <c r="K269" s="36">
        <f t="shared" si="69"/>
        <v>605437</v>
      </c>
      <c r="L269" s="36"/>
      <c r="M269" s="36">
        <f t="shared" si="70"/>
        <v>70278</v>
      </c>
      <c r="N269" s="36">
        <f t="shared" si="71"/>
        <v>3808341</v>
      </c>
      <c r="O269" s="36">
        <f t="shared" si="72"/>
        <v>3878619</v>
      </c>
      <c r="P269" s="36">
        <f t="shared" si="73"/>
        <v>3878619</v>
      </c>
      <c r="Q269" s="36">
        <f t="shared" si="74"/>
        <v>-319843</v>
      </c>
    </row>
    <row r="270" spans="1:17" s="33" customFormat="1" ht="13.2" x14ac:dyDescent="0.25">
      <c r="A270" s="62" t="s">
        <v>275</v>
      </c>
      <c r="B270" s="63" t="s">
        <v>576</v>
      </c>
      <c r="C270" s="65">
        <v>1032146.97</v>
      </c>
      <c r="D270" s="34">
        <f t="shared" si="62"/>
        <v>1.347152824528437E-3</v>
      </c>
      <c r="E270" s="66">
        <f t="shared" si="63"/>
        <v>188859</v>
      </c>
      <c r="F270" s="35">
        <f t="shared" si="64"/>
        <v>6684336</v>
      </c>
      <c r="G270" s="35">
        <f t="shared" si="65"/>
        <v>-5254764</v>
      </c>
      <c r="H270" s="36">
        <f t="shared" si="66"/>
        <v>143695</v>
      </c>
      <c r="I270" s="36">
        <f t="shared" si="67"/>
        <v>123530</v>
      </c>
      <c r="J270" s="36">
        <f t="shared" si="68"/>
        <v>975713</v>
      </c>
      <c r="K270" s="36">
        <f t="shared" si="69"/>
        <v>1242938</v>
      </c>
      <c r="L270" s="36"/>
      <c r="M270" s="36">
        <f t="shared" si="70"/>
        <v>144279</v>
      </c>
      <c r="N270" s="36">
        <f t="shared" si="71"/>
        <v>7818379</v>
      </c>
      <c r="O270" s="36">
        <f t="shared" si="72"/>
        <v>7962658</v>
      </c>
      <c r="P270" s="36">
        <f t="shared" si="73"/>
        <v>7962658</v>
      </c>
      <c r="Q270" s="36">
        <f t="shared" si="74"/>
        <v>-656626</v>
      </c>
    </row>
    <row r="271" spans="1:17" s="33" customFormat="1" ht="13.2" x14ac:dyDescent="0.25">
      <c r="A271" s="62" t="s">
        <v>276</v>
      </c>
      <c r="B271" s="63" t="s">
        <v>577</v>
      </c>
      <c r="C271" s="65">
        <v>721754.77</v>
      </c>
      <c r="D271" s="34">
        <f t="shared" si="62"/>
        <v>9.4203054921759095E-4</v>
      </c>
      <c r="E271" s="66">
        <f t="shared" si="63"/>
        <v>132064</v>
      </c>
      <c r="F271" s="35">
        <f t="shared" si="64"/>
        <v>4674190</v>
      </c>
      <c r="G271" s="35">
        <f t="shared" si="65"/>
        <v>-3674526</v>
      </c>
      <c r="H271" s="36">
        <f t="shared" si="66"/>
        <v>100483</v>
      </c>
      <c r="I271" s="36">
        <f t="shared" si="67"/>
        <v>86381</v>
      </c>
      <c r="J271" s="36">
        <f t="shared" si="68"/>
        <v>682292</v>
      </c>
      <c r="K271" s="36">
        <f t="shared" si="69"/>
        <v>869156</v>
      </c>
      <c r="L271" s="36"/>
      <c r="M271" s="36">
        <f t="shared" si="70"/>
        <v>100890</v>
      </c>
      <c r="N271" s="36">
        <f t="shared" si="71"/>
        <v>5467198</v>
      </c>
      <c r="O271" s="36">
        <f t="shared" si="72"/>
        <v>5568088</v>
      </c>
      <c r="P271" s="36">
        <f t="shared" si="73"/>
        <v>5568088</v>
      </c>
      <c r="Q271" s="36">
        <f t="shared" si="74"/>
        <v>-459162</v>
      </c>
    </row>
    <row r="272" spans="1:17" s="33" customFormat="1" ht="13.2" x14ac:dyDescent="0.25">
      <c r="A272" s="62" t="s">
        <v>277</v>
      </c>
      <c r="B272" s="63" t="s">
        <v>578</v>
      </c>
      <c r="C272" s="65">
        <v>93150.76</v>
      </c>
      <c r="D272" s="34">
        <f t="shared" si="62"/>
        <v>1.2157988454005783E-4</v>
      </c>
      <c r="E272" s="66">
        <f t="shared" si="63"/>
        <v>17044</v>
      </c>
      <c r="F272" s="35">
        <f t="shared" si="64"/>
        <v>603258</v>
      </c>
      <c r="G272" s="35">
        <f t="shared" si="65"/>
        <v>-474240</v>
      </c>
      <c r="H272" s="36">
        <f t="shared" si="66"/>
        <v>12968</v>
      </c>
      <c r="I272" s="36">
        <f t="shared" si="67"/>
        <v>11149</v>
      </c>
      <c r="J272" s="36">
        <f t="shared" si="68"/>
        <v>88058</v>
      </c>
      <c r="K272" s="36">
        <f t="shared" si="69"/>
        <v>112175</v>
      </c>
      <c r="L272" s="36"/>
      <c r="M272" s="36">
        <f t="shared" si="70"/>
        <v>13021</v>
      </c>
      <c r="N272" s="36">
        <f t="shared" si="71"/>
        <v>705605</v>
      </c>
      <c r="O272" s="36">
        <f t="shared" si="72"/>
        <v>718626</v>
      </c>
      <c r="P272" s="36">
        <f t="shared" si="73"/>
        <v>718626</v>
      </c>
      <c r="Q272" s="36">
        <f t="shared" si="74"/>
        <v>-59260</v>
      </c>
    </row>
    <row r="273" spans="1:17" s="33" customFormat="1" ht="13.2" x14ac:dyDescent="0.25">
      <c r="A273" s="62" t="s">
        <v>278</v>
      </c>
      <c r="B273" s="63" t="s">
        <v>579</v>
      </c>
      <c r="C273" s="65">
        <v>3243679.5</v>
      </c>
      <c r="D273" s="34">
        <f t="shared" si="62"/>
        <v>4.2336335108264555E-3</v>
      </c>
      <c r="E273" s="66">
        <f t="shared" si="63"/>
        <v>593518</v>
      </c>
      <c r="F273" s="35">
        <f t="shared" si="64"/>
        <v>21006547</v>
      </c>
      <c r="G273" s="35">
        <f t="shared" si="65"/>
        <v>-16513898</v>
      </c>
      <c r="H273" s="36">
        <f t="shared" si="66"/>
        <v>451584</v>
      </c>
      <c r="I273" s="36">
        <f t="shared" si="67"/>
        <v>388211</v>
      </c>
      <c r="J273" s="36">
        <f t="shared" si="68"/>
        <v>3066326</v>
      </c>
      <c r="K273" s="36">
        <f t="shared" si="69"/>
        <v>3906121</v>
      </c>
      <c r="L273" s="36"/>
      <c r="M273" s="36">
        <f t="shared" si="70"/>
        <v>453417</v>
      </c>
      <c r="N273" s="36">
        <f t="shared" si="71"/>
        <v>24570450</v>
      </c>
      <c r="O273" s="36">
        <f t="shared" si="72"/>
        <v>25023867</v>
      </c>
      <c r="P273" s="36">
        <f t="shared" si="73"/>
        <v>25023867</v>
      </c>
      <c r="Q273" s="36">
        <f t="shared" si="74"/>
        <v>-2063547</v>
      </c>
    </row>
    <row r="274" spans="1:17" s="33" customFormat="1" ht="13.2" x14ac:dyDescent="0.25">
      <c r="A274" s="62" t="s">
        <v>279</v>
      </c>
      <c r="B274" s="63" t="s">
        <v>580</v>
      </c>
      <c r="C274" s="65">
        <v>228292.59</v>
      </c>
      <c r="D274" s="34">
        <f t="shared" si="62"/>
        <v>2.979662939255757E-4</v>
      </c>
      <c r="E274" s="66">
        <f t="shared" si="63"/>
        <v>41772</v>
      </c>
      <c r="F274" s="35">
        <f t="shared" si="64"/>
        <v>1478457</v>
      </c>
      <c r="G274" s="35">
        <f t="shared" si="65"/>
        <v>-1162260</v>
      </c>
      <c r="H274" s="36">
        <f t="shared" si="66"/>
        <v>31783</v>
      </c>
      <c r="I274" s="36">
        <f t="shared" si="67"/>
        <v>27323</v>
      </c>
      <c r="J274" s="36">
        <f t="shared" si="68"/>
        <v>215810</v>
      </c>
      <c r="K274" s="36">
        <f t="shared" si="69"/>
        <v>274916</v>
      </c>
      <c r="L274" s="36"/>
      <c r="M274" s="36">
        <f t="shared" si="70"/>
        <v>31912</v>
      </c>
      <c r="N274" s="36">
        <f t="shared" si="71"/>
        <v>1729287</v>
      </c>
      <c r="O274" s="36">
        <f t="shared" si="72"/>
        <v>1761199</v>
      </c>
      <c r="P274" s="36">
        <f t="shared" si="73"/>
        <v>1761199</v>
      </c>
      <c r="Q274" s="36">
        <f t="shared" si="74"/>
        <v>-145234</v>
      </c>
    </row>
    <row r="275" spans="1:17" s="33" customFormat="1" ht="13.2" x14ac:dyDescent="0.25">
      <c r="A275" s="62" t="s">
        <v>280</v>
      </c>
      <c r="B275" s="63" t="s">
        <v>581</v>
      </c>
      <c r="C275" s="65">
        <v>32874.269999999997</v>
      </c>
      <c r="D275" s="34">
        <f t="shared" si="62"/>
        <v>4.2907325189173841E-5</v>
      </c>
      <c r="E275" s="66">
        <f t="shared" si="63"/>
        <v>6015</v>
      </c>
      <c r="F275" s="35">
        <f t="shared" si="64"/>
        <v>212899</v>
      </c>
      <c r="G275" s="35">
        <f t="shared" si="65"/>
        <v>-167366</v>
      </c>
      <c r="H275" s="36">
        <f t="shared" si="66"/>
        <v>4577</v>
      </c>
      <c r="I275" s="36">
        <f t="shared" si="67"/>
        <v>3934</v>
      </c>
      <c r="J275" s="36">
        <f t="shared" si="68"/>
        <v>31077</v>
      </c>
      <c r="K275" s="36">
        <f t="shared" si="69"/>
        <v>39588</v>
      </c>
      <c r="L275" s="36"/>
      <c r="M275" s="36">
        <f t="shared" si="70"/>
        <v>4595</v>
      </c>
      <c r="N275" s="36">
        <f t="shared" si="71"/>
        <v>249018</v>
      </c>
      <c r="O275" s="36">
        <f t="shared" si="72"/>
        <v>253613</v>
      </c>
      <c r="P275" s="36">
        <f t="shared" si="73"/>
        <v>253613</v>
      </c>
      <c r="Q275" s="36">
        <f t="shared" si="74"/>
        <v>-20914</v>
      </c>
    </row>
    <row r="276" spans="1:17" s="33" customFormat="1" ht="13.2" x14ac:dyDescent="0.25">
      <c r="A276" s="62" t="s">
        <v>281</v>
      </c>
      <c r="B276" s="63" t="s">
        <v>582</v>
      </c>
      <c r="C276" s="65">
        <v>159372.47</v>
      </c>
      <c r="D276" s="34">
        <f t="shared" si="62"/>
        <v>2.080121139265405E-4</v>
      </c>
      <c r="E276" s="66">
        <f t="shared" si="63"/>
        <v>29161</v>
      </c>
      <c r="F276" s="35">
        <f t="shared" si="64"/>
        <v>1032120</v>
      </c>
      <c r="G276" s="35">
        <f t="shared" si="65"/>
        <v>-811381</v>
      </c>
      <c r="H276" s="36">
        <f t="shared" si="66"/>
        <v>22188</v>
      </c>
      <c r="I276" s="36">
        <f t="shared" si="67"/>
        <v>19074</v>
      </c>
      <c r="J276" s="36">
        <f t="shared" si="68"/>
        <v>150659</v>
      </c>
      <c r="K276" s="36">
        <f t="shared" si="69"/>
        <v>191921</v>
      </c>
      <c r="L276" s="36"/>
      <c r="M276" s="36">
        <f t="shared" si="70"/>
        <v>22278</v>
      </c>
      <c r="N276" s="36">
        <f t="shared" si="71"/>
        <v>1207226</v>
      </c>
      <c r="O276" s="36">
        <f t="shared" si="72"/>
        <v>1229504</v>
      </c>
      <c r="P276" s="36">
        <f t="shared" si="73"/>
        <v>1229504</v>
      </c>
      <c r="Q276" s="36">
        <f t="shared" si="74"/>
        <v>-101389</v>
      </c>
    </row>
    <row r="277" spans="1:17" s="33" customFormat="1" ht="13.2" x14ac:dyDescent="0.25">
      <c r="A277" s="62" t="s">
        <v>282</v>
      </c>
      <c r="B277" s="63" t="s">
        <v>583</v>
      </c>
      <c r="C277" s="65">
        <v>28722.240000000002</v>
      </c>
      <c r="D277" s="34">
        <f t="shared" si="62"/>
        <v>3.7488117358697139E-5</v>
      </c>
      <c r="E277" s="66">
        <f t="shared" si="63"/>
        <v>5256</v>
      </c>
      <c r="F277" s="35">
        <f t="shared" si="64"/>
        <v>186009</v>
      </c>
      <c r="G277" s="35">
        <f t="shared" si="65"/>
        <v>-146228</v>
      </c>
      <c r="H277" s="36">
        <f t="shared" si="66"/>
        <v>3999</v>
      </c>
      <c r="I277" s="36">
        <f t="shared" si="67"/>
        <v>3438</v>
      </c>
      <c r="J277" s="36">
        <f t="shared" si="68"/>
        <v>27152</v>
      </c>
      <c r="K277" s="36">
        <f t="shared" si="69"/>
        <v>34589</v>
      </c>
      <c r="L277" s="36"/>
      <c r="M277" s="36">
        <f t="shared" si="70"/>
        <v>4015</v>
      </c>
      <c r="N277" s="36">
        <f t="shared" si="71"/>
        <v>217567</v>
      </c>
      <c r="O277" s="36">
        <f t="shared" si="72"/>
        <v>221582</v>
      </c>
      <c r="P277" s="36">
        <f t="shared" si="73"/>
        <v>221582</v>
      </c>
      <c r="Q277" s="36">
        <f t="shared" si="74"/>
        <v>-18272</v>
      </c>
    </row>
    <row r="278" spans="1:17" s="33" customFormat="1" ht="13.2" x14ac:dyDescent="0.25">
      <c r="A278" s="62" t="s">
        <v>283</v>
      </c>
      <c r="B278" s="63" t="s">
        <v>584</v>
      </c>
      <c r="C278" s="65">
        <v>1415636.43</v>
      </c>
      <c r="D278" s="34">
        <f t="shared" si="62"/>
        <v>1.8476812611094066E-3</v>
      </c>
      <c r="E278" s="66">
        <f t="shared" si="63"/>
        <v>259028</v>
      </c>
      <c r="F278" s="35">
        <f t="shared" si="64"/>
        <v>9167870</v>
      </c>
      <c r="G278" s="35">
        <f t="shared" si="65"/>
        <v>-7207147</v>
      </c>
      <c r="H278" s="36">
        <f t="shared" si="66"/>
        <v>197085</v>
      </c>
      <c r="I278" s="36">
        <f t="shared" si="67"/>
        <v>169427</v>
      </c>
      <c r="J278" s="36">
        <f t="shared" si="68"/>
        <v>1338234</v>
      </c>
      <c r="K278" s="36">
        <f t="shared" si="69"/>
        <v>1704746</v>
      </c>
      <c r="L278" s="36"/>
      <c r="M278" s="36">
        <f t="shared" si="70"/>
        <v>197885</v>
      </c>
      <c r="N278" s="36">
        <f t="shared" si="71"/>
        <v>10723262</v>
      </c>
      <c r="O278" s="36">
        <f t="shared" si="72"/>
        <v>10921147</v>
      </c>
      <c r="P278" s="36">
        <f t="shared" si="73"/>
        <v>10921147</v>
      </c>
      <c r="Q278" s="36">
        <f t="shared" si="74"/>
        <v>-900592</v>
      </c>
    </row>
    <row r="279" spans="1:17" s="33" customFormat="1" ht="13.2" x14ac:dyDescent="0.25">
      <c r="A279" s="62" t="s">
        <v>284</v>
      </c>
      <c r="B279" s="63" t="s">
        <v>585</v>
      </c>
      <c r="C279" s="65">
        <v>14800.75</v>
      </c>
      <c r="D279" s="34">
        <f t="shared" si="62"/>
        <v>1.9317861454981806E-5</v>
      </c>
      <c r="E279" s="66">
        <f t="shared" si="63"/>
        <v>2708</v>
      </c>
      <c r="F279" s="35">
        <f t="shared" si="64"/>
        <v>95852</v>
      </c>
      <c r="G279" s="35">
        <f t="shared" si="65"/>
        <v>-75352</v>
      </c>
      <c r="H279" s="36">
        <f t="shared" si="66"/>
        <v>2061</v>
      </c>
      <c r="I279" s="36">
        <f t="shared" si="67"/>
        <v>1771</v>
      </c>
      <c r="J279" s="36">
        <f t="shared" si="68"/>
        <v>13991</v>
      </c>
      <c r="K279" s="36">
        <f t="shared" si="69"/>
        <v>17823</v>
      </c>
      <c r="L279" s="36"/>
      <c r="M279" s="36">
        <f t="shared" si="70"/>
        <v>2069</v>
      </c>
      <c r="N279" s="36">
        <f t="shared" si="71"/>
        <v>112114</v>
      </c>
      <c r="O279" s="36">
        <f t="shared" si="72"/>
        <v>114183</v>
      </c>
      <c r="P279" s="36">
        <f t="shared" si="73"/>
        <v>114183</v>
      </c>
      <c r="Q279" s="36">
        <f t="shared" si="74"/>
        <v>-9416</v>
      </c>
    </row>
    <row r="280" spans="1:17" s="33" customFormat="1" ht="13.2" x14ac:dyDescent="0.25">
      <c r="A280" s="62" t="s">
        <v>285</v>
      </c>
      <c r="B280" s="63" t="s">
        <v>586</v>
      </c>
      <c r="C280" s="65">
        <v>2940106.95</v>
      </c>
      <c r="D280" s="34">
        <f t="shared" si="62"/>
        <v>3.8374122070117477E-3</v>
      </c>
      <c r="E280" s="66">
        <f t="shared" si="63"/>
        <v>537971</v>
      </c>
      <c r="F280" s="35">
        <f t="shared" si="64"/>
        <v>19040567</v>
      </c>
      <c r="G280" s="35">
        <f t="shared" si="65"/>
        <v>-14968379</v>
      </c>
      <c r="H280" s="36">
        <f t="shared" si="66"/>
        <v>409321</v>
      </c>
      <c r="I280" s="36">
        <f t="shared" si="67"/>
        <v>351879</v>
      </c>
      <c r="J280" s="36">
        <f t="shared" si="68"/>
        <v>2779352</v>
      </c>
      <c r="K280" s="36">
        <f t="shared" si="69"/>
        <v>3540552</v>
      </c>
      <c r="L280" s="36"/>
      <c r="M280" s="36">
        <f t="shared" si="70"/>
        <v>410982</v>
      </c>
      <c r="N280" s="36">
        <f t="shared" si="71"/>
        <v>22270928</v>
      </c>
      <c r="O280" s="36">
        <f t="shared" si="72"/>
        <v>22681910</v>
      </c>
      <c r="P280" s="36">
        <f t="shared" si="73"/>
        <v>22681910</v>
      </c>
      <c r="Q280" s="36">
        <f t="shared" si="74"/>
        <v>-1870422</v>
      </c>
    </row>
    <row r="281" spans="1:17" s="33" customFormat="1" ht="13.2" x14ac:dyDescent="0.25">
      <c r="A281" s="62" t="s">
        <v>286</v>
      </c>
      <c r="B281" s="63" t="s">
        <v>587</v>
      </c>
      <c r="C281" s="65">
        <v>548444.21</v>
      </c>
      <c r="D281" s="34">
        <f t="shared" si="62"/>
        <v>7.1582651315419462E-4</v>
      </c>
      <c r="E281" s="66">
        <f t="shared" si="63"/>
        <v>100353</v>
      </c>
      <c r="F281" s="35">
        <f t="shared" si="64"/>
        <v>3551806</v>
      </c>
      <c r="G281" s="35">
        <f t="shared" si="65"/>
        <v>-2792184</v>
      </c>
      <c r="H281" s="36">
        <f t="shared" si="66"/>
        <v>76354</v>
      </c>
      <c r="I281" s="36">
        <f t="shared" si="67"/>
        <v>65639</v>
      </c>
      <c r="J281" s="36">
        <f t="shared" si="68"/>
        <v>518457</v>
      </c>
      <c r="K281" s="36">
        <f t="shared" si="69"/>
        <v>660450</v>
      </c>
      <c r="L281" s="36"/>
      <c r="M281" s="36">
        <f t="shared" si="70"/>
        <v>76664</v>
      </c>
      <c r="N281" s="36">
        <f t="shared" si="71"/>
        <v>4154394</v>
      </c>
      <c r="O281" s="36">
        <f t="shared" si="72"/>
        <v>4231058</v>
      </c>
      <c r="P281" s="36">
        <f t="shared" si="73"/>
        <v>4231058</v>
      </c>
      <c r="Q281" s="36">
        <f t="shared" si="74"/>
        <v>-348906</v>
      </c>
    </row>
    <row r="282" spans="1:17" s="33" customFormat="1" ht="13.2" x14ac:dyDescent="0.25">
      <c r="A282" s="62" t="s">
        <v>287</v>
      </c>
      <c r="B282" s="63" t="s">
        <v>588</v>
      </c>
      <c r="C282" s="65">
        <v>14428.62</v>
      </c>
      <c r="D282" s="34">
        <f t="shared" si="62"/>
        <v>1.883215932615439E-5</v>
      </c>
      <c r="E282" s="66">
        <f t="shared" si="63"/>
        <v>2640</v>
      </c>
      <c r="F282" s="35">
        <f t="shared" si="64"/>
        <v>93442</v>
      </c>
      <c r="G282" s="35">
        <f t="shared" si="65"/>
        <v>-73458</v>
      </c>
      <c r="H282" s="36">
        <f t="shared" si="66"/>
        <v>2009</v>
      </c>
      <c r="I282" s="36">
        <f t="shared" si="67"/>
        <v>1727</v>
      </c>
      <c r="J282" s="36">
        <f t="shared" si="68"/>
        <v>13640</v>
      </c>
      <c r="K282" s="36">
        <f t="shared" si="69"/>
        <v>17376</v>
      </c>
      <c r="L282" s="36"/>
      <c r="M282" s="36">
        <f t="shared" si="70"/>
        <v>2017</v>
      </c>
      <c r="N282" s="36">
        <f t="shared" si="71"/>
        <v>109295</v>
      </c>
      <c r="O282" s="36">
        <f t="shared" si="72"/>
        <v>111312</v>
      </c>
      <c r="P282" s="36">
        <f t="shared" si="73"/>
        <v>111312</v>
      </c>
      <c r="Q282" s="36">
        <f t="shared" si="74"/>
        <v>-9179</v>
      </c>
    </row>
    <row r="283" spans="1:17" s="33" customFormat="1" ht="13.2" x14ac:dyDescent="0.25">
      <c r="A283" s="62" t="s">
        <v>288</v>
      </c>
      <c r="B283" s="63" t="s">
        <v>589</v>
      </c>
      <c r="C283" s="65">
        <v>1814993.7</v>
      </c>
      <c r="D283" s="34">
        <f t="shared" si="62"/>
        <v>2.3689202802739599E-3</v>
      </c>
      <c r="E283" s="66">
        <f t="shared" si="63"/>
        <v>332102</v>
      </c>
      <c r="F283" s="35">
        <f t="shared" si="64"/>
        <v>11754167</v>
      </c>
      <c r="G283" s="35">
        <f t="shared" si="65"/>
        <v>-9240315</v>
      </c>
      <c r="H283" s="36">
        <f t="shared" si="66"/>
        <v>252683</v>
      </c>
      <c r="I283" s="36">
        <f t="shared" si="67"/>
        <v>217223</v>
      </c>
      <c r="J283" s="36">
        <f t="shared" si="68"/>
        <v>1715756</v>
      </c>
      <c r="K283" s="36">
        <f t="shared" si="69"/>
        <v>2185662</v>
      </c>
      <c r="L283" s="36"/>
      <c r="M283" s="36">
        <f t="shared" si="70"/>
        <v>253709</v>
      </c>
      <c r="N283" s="36">
        <f t="shared" si="71"/>
        <v>13748341</v>
      </c>
      <c r="O283" s="36">
        <f t="shared" si="72"/>
        <v>14002050</v>
      </c>
      <c r="P283" s="36">
        <f t="shared" si="73"/>
        <v>14002050</v>
      </c>
      <c r="Q283" s="36">
        <f t="shared" si="74"/>
        <v>-1154653</v>
      </c>
    </row>
    <row r="284" spans="1:17" s="33" customFormat="1" ht="13.2" x14ac:dyDescent="0.25">
      <c r="A284" s="62" t="s">
        <v>289</v>
      </c>
      <c r="B284" s="63" t="s">
        <v>590</v>
      </c>
      <c r="C284" s="65">
        <v>218686.95</v>
      </c>
      <c r="D284" s="34">
        <f t="shared" si="62"/>
        <v>2.8542906285914792E-4</v>
      </c>
      <c r="E284" s="66">
        <f t="shared" si="63"/>
        <v>40015</v>
      </c>
      <c r="F284" s="35">
        <f t="shared" si="64"/>
        <v>1416249</v>
      </c>
      <c r="G284" s="35">
        <f t="shared" si="65"/>
        <v>-1113357</v>
      </c>
      <c r="H284" s="36">
        <f t="shared" si="66"/>
        <v>30446</v>
      </c>
      <c r="I284" s="36">
        <f t="shared" si="67"/>
        <v>26173</v>
      </c>
      <c r="J284" s="36">
        <f t="shared" si="68"/>
        <v>206730</v>
      </c>
      <c r="K284" s="36">
        <f t="shared" si="69"/>
        <v>263349</v>
      </c>
      <c r="L284" s="36"/>
      <c r="M284" s="36">
        <f t="shared" si="70"/>
        <v>30569</v>
      </c>
      <c r="N284" s="36">
        <f t="shared" si="71"/>
        <v>1656525</v>
      </c>
      <c r="O284" s="36">
        <f t="shared" si="72"/>
        <v>1687094</v>
      </c>
      <c r="P284" s="36">
        <f t="shared" si="73"/>
        <v>1687094</v>
      </c>
      <c r="Q284" s="36">
        <f t="shared" si="74"/>
        <v>-139123</v>
      </c>
    </row>
    <row r="285" spans="1:17" s="33" customFormat="1" ht="13.2" x14ac:dyDescent="0.25">
      <c r="A285" s="62" t="s">
        <v>290</v>
      </c>
      <c r="B285" s="63" t="s">
        <v>591</v>
      </c>
      <c r="C285" s="65">
        <v>27003.68</v>
      </c>
      <c r="D285" s="34">
        <f t="shared" si="62"/>
        <v>3.5245061839073229E-5</v>
      </c>
      <c r="E285" s="66">
        <f t="shared" si="63"/>
        <v>4941</v>
      </c>
      <c r="F285" s="35">
        <f t="shared" si="64"/>
        <v>174880</v>
      </c>
      <c r="G285" s="35">
        <f t="shared" si="65"/>
        <v>-137478</v>
      </c>
      <c r="H285" s="36">
        <f t="shared" si="66"/>
        <v>3759</v>
      </c>
      <c r="I285" s="36">
        <f t="shared" si="67"/>
        <v>3232</v>
      </c>
      <c r="J285" s="36">
        <f t="shared" si="68"/>
        <v>25527</v>
      </c>
      <c r="K285" s="36">
        <f t="shared" si="69"/>
        <v>32518</v>
      </c>
      <c r="L285" s="36"/>
      <c r="M285" s="36">
        <f t="shared" si="70"/>
        <v>3775</v>
      </c>
      <c r="N285" s="36">
        <f t="shared" si="71"/>
        <v>204549</v>
      </c>
      <c r="O285" s="36">
        <f t="shared" si="72"/>
        <v>208324</v>
      </c>
      <c r="P285" s="36">
        <f t="shared" si="73"/>
        <v>208324</v>
      </c>
      <c r="Q285" s="36">
        <f t="shared" si="74"/>
        <v>-17179</v>
      </c>
    </row>
    <row r="286" spans="1:17" s="33" customFormat="1" ht="13.2" x14ac:dyDescent="0.25">
      <c r="A286" s="62" t="s">
        <v>291</v>
      </c>
      <c r="B286" s="63" t="s">
        <v>592</v>
      </c>
      <c r="C286" s="65">
        <v>55004.27</v>
      </c>
      <c r="D286" s="34">
        <f t="shared" si="62"/>
        <v>7.1791285393808566E-5</v>
      </c>
      <c r="E286" s="66">
        <f t="shared" si="63"/>
        <v>10064</v>
      </c>
      <c r="F286" s="35">
        <f t="shared" si="64"/>
        <v>356216</v>
      </c>
      <c r="G286" s="35">
        <f t="shared" si="65"/>
        <v>-280032</v>
      </c>
      <c r="H286" s="36">
        <f t="shared" si="66"/>
        <v>7658</v>
      </c>
      <c r="I286" s="36">
        <f t="shared" si="67"/>
        <v>6583</v>
      </c>
      <c r="J286" s="36">
        <f t="shared" si="68"/>
        <v>51997</v>
      </c>
      <c r="K286" s="36">
        <f t="shared" si="69"/>
        <v>66238</v>
      </c>
      <c r="L286" s="36"/>
      <c r="M286" s="36">
        <f t="shared" si="70"/>
        <v>7689</v>
      </c>
      <c r="N286" s="36">
        <f t="shared" si="71"/>
        <v>416650</v>
      </c>
      <c r="O286" s="36">
        <f t="shared" si="72"/>
        <v>424339</v>
      </c>
      <c r="P286" s="36">
        <f t="shared" si="73"/>
        <v>424339</v>
      </c>
      <c r="Q286" s="36">
        <f t="shared" si="74"/>
        <v>-34992</v>
      </c>
    </row>
    <row r="287" spans="1:17" s="33" customFormat="1" ht="13.2" x14ac:dyDescent="0.25">
      <c r="A287" s="62" t="s">
        <v>292</v>
      </c>
      <c r="B287" s="63" t="s">
        <v>593</v>
      </c>
      <c r="C287" s="65">
        <v>566.4</v>
      </c>
      <c r="D287" s="34">
        <f t="shared" si="62"/>
        <v>7.3926231630840973E-7</v>
      </c>
      <c r="E287" s="66">
        <f t="shared" si="63"/>
        <v>104</v>
      </c>
      <c r="F287" s="35">
        <f t="shared" si="64"/>
        <v>3668</v>
      </c>
      <c r="G287" s="35">
        <f t="shared" si="65"/>
        <v>-2884</v>
      </c>
      <c r="H287" s="36">
        <f t="shared" si="66"/>
        <v>79</v>
      </c>
      <c r="I287" s="36">
        <f t="shared" si="67"/>
        <v>68</v>
      </c>
      <c r="J287" s="36">
        <f t="shared" si="68"/>
        <v>535</v>
      </c>
      <c r="K287" s="36">
        <f t="shared" si="69"/>
        <v>682</v>
      </c>
      <c r="L287" s="36"/>
      <c r="M287" s="36">
        <f t="shared" si="70"/>
        <v>79</v>
      </c>
      <c r="N287" s="36">
        <f t="shared" si="71"/>
        <v>4290</v>
      </c>
      <c r="O287" s="36">
        <f t="shared" si="72"/>
        <v>4369</v>
      </c>
      <c r="P287" s="36">
        <f t="shared" si="73"/>
        <v>4369</v>
      </c>
      <c r="Q287" s="36">
        <f t="shared" si="74"/>
        <v>-360</v>
      </c>
    </row>
    <row r="288" spans="1:17" s="33" customFormat="1" ht="13.2" x14ac:dyDescent="0.25">
      <c r="A288" s="62" t="s">
        <v>293</v>
      </c>
      <c r="B288" s="63" t="s">
        <v>594</v>
      </c>
      <c r="C288" s="65">
        <v>2173.35</v>
      </c>
      <c r="D288" s="34">
        <f t="shared" si="62"/>
        <v>2.8366450479323483E-6</v>
      </c>
      <c r="E288" s="66">
        <f t="shared" si="63"/>
        <v>398</v>
      </c>
      <c r="F288" s="35">
        <f t="shared" si="64"/>
        <v>14075</v>
      </c>
      <c r="G288" s="35">
        <f t="shared" si="65"/>
        <v>-11065</v>
      </c>
      <c r="H288" s="36">
        <f t="shared" si="66"/>
        <v>303</v>
      </c>
      <c r="I288" s="36">
        <f t="shared" si="67"/>
        <v>260</v>
      </c>
      <c r="J288" s="36">
        <f t="shared" si="68"/>
        <v>2055</v>
      </c>
      <c r="K288" s="36">
        <f t="shared" si="69"/>
        <v>2618</v>
      </c>
      <c r="L288" s="36"/>
      <c r="M288" s="36">
        <f t="shared" si="70"/>
        <v>304</v>
      </c>
      <c r="N288" s="36">
        <f t="shared" si="71"/>
        <v>16463</v>
      </c>
      <c r="O288" s="36">
        <f t="shared" si="72"/>
        <v>16767</v>
      </c>
      <c r="P288" s="36">
        <f t="shared" si="73"/>
        <v>16767</v>
      </c>
      <c r="Q288" s="36">
        <f t="shared" si="74"/>
        <v>-1383</v>
      </c>
    </row>
    <row r="289" spans="1:18" s="33" customFormat="1" ht="13.2" x14ac:dyDescent="0.25">
      <c r="A289" s="62" t="s">
        <v>294</v>
      </c>
      <c r="B289" s="63" t="s">
        <v>595</v>
      </c>
      <c r="C289" s="65">
        <v>5.35</v>
      </c>
      <c r="D289" s="34">
        <f t="shared" si="62"/>
        <v>6.982792006091087E-9</v>
      </c>
      <c r="E289" s="66">
        <f t="shared" si="63"/>
        <v>1</v>
      </c>
      <c r="F289" s="35">
        <f t="shared" si="64"/>
        <v>35</v>
      </c>
      <c r="G289" s="35">
        <f t="shared" si="65"/>
        <v>-27</v>
      </c>
      <c r="H289" s="36">
        <f t="shared" si="66"/>
        <v>1</v>
      </c>
      <c r="I289" s="36">
        <f t="shared" si="67"/>
        <v>1</v>
      </c>
      <c r="J289" s="36">
        <f t="shared" si="68"/>
        <v>5</v>
      </c>
      <c r="K289" s="36">
        <f t="shared" si="69"/>
        <v>7</v>
      </c>
      <c r="L289" s="36"/>
      <c r="M289" s="36">
        <f t="shared" si="70"/>
        <v>1</v>
      </c>
      <c r="N289" s="36">
        <f t="shared" si="71"/>
        <v>41</v>
      </c>
      <c r="O289" s="36">
        <f t="shared" si="72"/>
        <v>42</v>
      </c>
      <c r="P289" s="36">
        <f t="shared" si="73"/>
        <v>42</v>
      </c>
      <c r="Q289" s="36">
        <f t="shared" si="74"/>
        <v>-3</v>
      </c>
    </row>
    <row r="290" spans="1:18" s="33" customFormat="1" ht="13.2" x14ac:dyDescent="0.25">
      <c r="A290" s="62" t="s">
        <v>295</v>
      </c>
      <c r="B290" s="63" t="s">
        <v>596</v>
      </c>
      <c r="C290" s="65">
        <v>1054.1600000000001</v>
      </c>
      <c r="D290" s="34">
        <f t="shared" si="62"/>
        <v>1.375884116101118E-6</v>
      </c>
      <c r="E290" s="66">
        <f t="shared" si="63"/>
        <v>193</v>
      </c>
      <c r="F290" s="35">
        <f t="shared" si="64"/>
        <v>6827</v>
      </c>
      <c r="G290" s="35">
        <f t="shared" si="65"/>
        <v>-5367</v>
      </c>
      <c r="H290" s="36">
        <f t="shared" si="66"/>
        <v>147</v>
      </c>
      <c r="I290" s="36">
        <f t="shared" si="67"/>
        <v>126</v>
      </c>
      <c r="J290" s="36">
        <f t="shared" si="68"/>
        <v>997</v>
      </c>
      <c r="K290" s="36">
        <f t="shared" si="69"/>
        <v>1270</v>
      </c>
      <c r="L290" s="36"/>
      <c r="M290" s="36">
        <f t="shared" si="70"/>
        <v>147</v>
      </c>
      <c r="N290" s="36">
        <f t="shared" si="71"/>
        <v>7985</v>
      </c>
      <c r="O290" s="36">
        <f t="shared" si="72"/>
        <v>8132</v>
      </c>
      <c r="P290" s="36">
        <f t="shared" si="73"/>
        <v>8132</v>
      </c>
      <c r="Q290" s="36">
        <f t="shared" si="74"/>
        <v>-671</v>
      </c>
    </row>
    <row r="291" spans="1:18" s="33" customFormat="1" ht="13.2" x14ac:dyDescent="0.25">
      <c r="A291" s="62" t="s">
        <v>296</v>
      </c>
      <c r="B291" s="63" t="s">
        <v>597</v>
      </c>
      <c r="C291" s="65">
        <v>10713.26</v>
      </c>
      <c r="D291" s="34">
        <f t="shared" si="62"/>
        <v>1.3982890894799141E-5</v>
      </c>
      <c r="E291" s="66">
        <f t="shared" si="63"/>
        <v>1960</v>
      </c>
      <c r="F291" s="35">
        <f t="shared" si="64"/>
        <v>69381</v>
      </c>
      <c r="G291" s="35">
        <f t="shared" si="65"/>
        <v>-54542</v>
      </c>
      <c r="H291" s="36">
        <f t="shared" si="66"/>
        <v>1491</v>
      </c>
      <c r="I291" s="36">
        <f t="shared" si="67"/>
        <v>1282</v>
      </c>
      <c r="J291" s="36">
        <f t="shared" si="68"/>
        <v>10127</v>
      </c>
      <c r="K291" s="36">
        <f t="shared" si="69"/>
        <v>12900</v>
      </c>
      <c r="L291" s="36"/>
      <c r="M291" s="36">
        <f t="shared" si="70"/>
        <v>1498</v>
      </c>
      <c r="N291" s="36">
        <f t="shared" si="71"/>
        <v>81152</v>
      </c>
      <c r="O291" s="36">
        <f t="shared" si="72"/>
        <v>82650</v>
      </c>
      <c r="P291" s="36">
        <f t="shared" si="73"/>
        <v>82650</v>
      </c>
      <c r="Q291" s="36">
        <f t="shared" si="74"/>
        <v>-6816</v>
      </c>
    </row>
    <row r="292" spans="1:18" s="33" customFormat="1" ht="13.2" x14ac:dyDescent="0.25">
      <c r="A292" s="62" t="s">
        <v>297</v>
      </c>
      <c r="B292" s="63" t="s">
        <v>598</v>
      </c>
      <c r="C292" s="65">
        <v>169.92</v>
      </c>
      <c r="D292" s="34">
        <f t="shared" si="62"/>
        <v>2.217786948925229E-7</v>
      </c>
      <c r="E292" s="66">
        <f t="shared" si="63"/>
        <v>31</v>
      </c>
      <c r="F292" s="35">
        <f t="shared" si="64"/>
        <v>1100</v>
      </c>
      <c r="G292" s="35">
        <f t="shared" si="65"/>
        <v>-865</v>
      </c>
      <c r="H292" s="36">
        <f t="shared" si="66"/>
        <v>24</v>
      </c>
      <c r="I292" s="36">
        <f t="shared" si="67"/>
        <v>20</v>
      </c>
      <c r="J292" s="36">
        <f t="shared" si="68"/>
        <v>161</v>
      </c>
      <c r="K292" s="36">
        <f t="shared" si="69"/>
        <v>205</v>
      </c>
      <c r="L292" s="36"/>
      <c r="M292" s="36">
        <f t="shared" si="70"/>
        <v>24</v>
      </c>
      <c r="N292" s="36">
        <f t="shared" si="71"/>
        <v>1287</v>
      </c>
      <c r="O292" s="36">
        <f t="shared" si="72"/>
        <v>1311</v>
      </c>
      <c r="P292" s="36">
        <f t="shared" si="73"/>
        <v>1311</v>
      </c>
      <c r="Q292" s="36">
        <f t="shared" si="74"/>
        <v>-108</v>
      </c>
    </row>
    <row r="293" spans="1:18" s="33" customFormat="1" ht="13.2" x14ac:dyDescent="0.25">
      <c r="A293" s="62" t="s">
        <v>298</v>
      </c>
      <c r="B293" s="63" t="s">
        <v>599</v>
      </c>
      <c r="C293" s="65">
        <v>216336.68</v>
      </c>
      <c r="D293" s="34">
        <f t="shared" si="62"/>
        <v>2.8236150275295056E-4</v>
      </c>
      <c r="E293" s="66">
        <f t="shared" si="63"/>
        <v>39585</v>
      </c>
      <c r="F293" s="35">
        <f t="shared" si="64"/>
        <v>1401028</v>
      </c>
      <c r="G293" s="35">
        <f t="shared" si="65"/>
        <v>-1101392</v>
      </c>
      <c r="H293" s="36">
        <f t="shared" si="66"/>
        <v>30118</v>
      </c>
      <c r="I293" s="36">
        <f t="shared" si="67"/>
        <v>25892</v>
      </c>
      <c r="J293" s="36">
        <f t="shared" si="68"/>
        <v>204508</v>
      </c>
      <c r="K293" s="36">
        <f t="shared" si="69"/>
        <v>260518</v>
      </c>
      <c r="L293" s="36"/>
      <c r="M293" s="36">
        <f t="shared" si="70"/>
        <v>30241</v>
      </c>
      <c r="N293" s="36">
        <f t="shared" si="71"/>
        <v>1638722</v>
      </c>
      <c r="O293" s="36">
        <f t="shared" si="72"/>
        <v>1668963</v>
      </c>
      <c r="P293" s="36">
        <f t="shared" si="73"/>
        <v>1668963</v>
      </c>
      <c r="Q293" s="36">
        <f t="shared" si="74"/>
        <v>-137628</v>
      </c>
    </row>
    <row r="294" spans="1:18" s="33" customFormat="1" ht="13.2" x14ac:dyDescent="0.25">
      <c r="A294" s="62" t="s">
        <v>299</v>
      </c>
      <c r="B294" s="63" t="s">
        <v>600</v>
      </c>
      <c r="C294" s="65">
        <v>446899.74</v>
      </c>
      <c r="D294" s="34">
        <f t="shared" si="62"/>
        <v>5.8329120224227761E-4</v>
      </c>
      <c r="E294" s="66">
        <f t="shared" si="63"/>
        <v>81772</v>
      </c>
      <c r="F294" s="35">
        <f t="shared" si="64"/>
        <v>2894189</v>
      </c>
      <c r="G294" s="35">
        <f t="shared" si="65"/>
        <v>-2275211</v>
      </c>
      <c r="H294" s="36">
        <f t="shared" si="66"/>
        <v>62217</v>
      </c>
      <c r="I294" s="36">
        <f t="shared" si="67"/>
        <v>53486</v>
      </c>
      <c r="J294" s="36">
        <f t="shared" si="68"/>
        <v>422465</v>
      </c>
      <c r="K294" s="36">
        <f t="shared" si="69"/>
        <v>538168</v>
      </c>
      <c r="L294" s="36"/>
      <c r="M294" s="36">
        <f t="shared" si="70"/>
        <v>62470</v>
      </c>
      <c r="N294" s="36">
        <f t="shared" si="71"/>
        <v>3385207</v>
      </c>
      <c r="O294" s="36">
        <f t="shared" si="72"/>
        <v>3447677</v>
      </c>
      <c r="P294" s="36">
        <f t="shared" si="73"/>
        <v>3447677</v>
      </c>
      <c r="Q294" s="36">
        <f t="shared" si="74"/>
        <v>-284306</v>
      </c>
    </row>
    <row r="295" spans="1:18" s="33" customFormat="1" ht="13.2" x14ac:dyDescent="0.25">
      <c r="A295" s="62" t="s">
        <v>300</v>
      </c>
      <c r="B295" s="63" t="s">
        <v>601</v>
      </c>
      <c r="C295" s="65">
        <v>1503897.2</v>
      </c>
      <c r="D295" s="34">
        <f t="shared" si="62"/>
        <v>1.9628787562883682E-3</v>
      </c>
      <c r="E295" s="66">
        <f t="shared" si="63"/>
        <v>275178</v>
      </c>
      <c r="F295" s="35">
        <f t="shared" si="64"/>
        <v>9739460</v>
      </c>
      <c r="G295" s="35">
        <f t="shared" si="65"/>
        <v>-7656492</v>
      </c>
      <c r="H295" s="36">
        <f t="shared" si="66"/>
        <v>209372</v>
      </c>
      <c r="I295" s="36">
        <f t="shared" si="67"/>
        <v>179990</v>
      </c>
      <c r="J295" s="36">
        <f t="shared" si="68"/>
        <v>1421669</v>
      </c>
      <c r="K295" s="36">
        <f t="shared" si="69"/>
        <v>1811031</v>
      </c>
      <c r="L295" s="36"/>
      <c r="M295" s="36">
        <f t="shared" si="70"/>
        <v>210222</v>
      </c>
      <c r="N295" s="36">
        <f t="shared" si="71"/>
        <v>11391826</v>
      </c>
      <c r="O295" s="36">
        <f t="shared" si="72"/>
        <v>11602048</v>
      </c>
      <c r="P295" s="36">
        <f t="shared" si="73"/>
        <v>11602048</v>
      </c>
      <c r="Q295" s="36">
        <f t="shared" si="74"/>
        <v>-956742</v>
      </c>
    </row>
    <row r="296" spans="1:18" s="33" customFormat="1" ht="13.2" x14ac:dyDescent="0.25">
      <c r="A296" s="62" t="s">
        <v>301</v>
      </c>
      <c r="B296" s="63" t="s">
        <v>602</v>
      </c>
      <c r="C296" s="65">
        <v>440455.96</v>
      </c>
      <c r="D296" s="34">
        <f t="shared" si="62"/>
        <v>5.7488081430339733E-4</v>
      </c>
      <c r="E296" s="66">
        <f t="shared" si="63"/>
        <v>80593</v>
      </c>
      <c r="F296" s="35">
        <f t="shared" si="64"/>
        <v>2852458</v>
      </c>
      <c r="G296" s="35">
        <f t="shared" si="65"/>
        <v>-2242405</v>
      </c>
      <c r="H296" s="36">
        <f t="shared" si="66"/>
        <v>61320</v>
      </c>
      <c r="I296" s="36">
        <f t="shared" si="67"/>
        <v>52715</v>
      </c>
      <c r="J296" s="36">
        <f t="shared" si="68"/>
        <v>416373</v>
      </c>
      <c r="K296" s="36">
        <f t="shared" si="69"/>
        <v>530408</v>
      </c>
      <c r="L296" s="36"/>
      <c r="M296" s="36">
        <f t="shared" si="70"/>
        <v>61569</v>
      </c>
      <c r="N296" s="36">
        <f t="shared" si="71"/>
        <v>3336397</v>
      </c>
      <c r="O296" s="36">
        <f t="shared" si="72"/>
        <v>3397966</v>
      </c>
      <c r="P296" s="36">
        <f t="shared" si="73"/>
        <v>3397966</v>
      </c>
      <c r="Q296" s="36">
        <f t="shared" si="74"/>
        <v>-280207</v>
      </c>
    </row>
    <row r="297" spans="1:18" s="33" customFormat="1" ht="13.2" x14ac:dyDescent="0.25">
      <c r="A297" s="62" t="s">
        <v>302</v>
      </c>
      <c r="B297" s="63" t="s">
        <v>603</v>
      </c>
      <c r="C297" s="65">
        <v>43072.97</v>
      </c>
      <c r="D297" s="34">
        <f t="shared" si="62"/>
        <v>5.6218615064411447E-5</v>
      </c>
      <c r="E297" s="66">
        <f t="shared" si="63"/>
        <v>7881</v>
      </c>
      <c r="F297" s="35">
        <f t="shared" si="64"/>
        <v>278947</v>
      </c>
      <c r="G297" s="35">
        <f t="shared" si="65"/>
        <v>-219289</v>
      </c>
      <c r="H297" s="36">
        <f t="shared" si="66"/>
        <v>5997</v>
      </c>
      <c r="I297" s="36">
        <f t="shared" si="67"/>
        <v>5155</v>
      </c>
      <c r="J297" s="36">
        <f t="shared" si="68"/>
        <v>40718</v>
      </c>
      <c r="K297" s="36">
        <f t="shared" si="69"/>
        <v>51870</v>
      </c>
      <c r="L297" s="36"/>
      <c r="M297" s="36">
        <f t="shared" si="70"/>
        <v>6021</v>
      </c>
      <c r="N297" s="36">
        <f t="shared" si="71"/>
        <v>326272</v>
      </c>
      <c r="O297" s="36">
        <f t="shared" si="72"/>
        <v>332293</v>
      </c>
      <c r="P297" s="36">
        <f t="shared" si="73"/>
        <v>332293</v>
      </c>
      <c r="Q297" s="36">
        <f t="shared" si="74"/>
        <v>-27402</v>
      </c>
    </row>
    <row r="298" spans="1:18" s="33" customFormat="1" ht="13.2" x14ac:dyDescent="0.25">
      <c r="A298" s="62" t="s">
        <v>303</v>
      </c>
      <c r="B298" s="63" t="s">
        <v>604</v>
      </c>
      <c r="C298" s="65">
        <v>589612.29</v>
      </c>
      <c r="D298" s="34">
        <f t="shared" si="62"/>
        <v>7.6955887575795524E-4</v>
      </c>
      <c r="E298" s="66">
        <f t="shared" si="63"/>
        <v>107885</v>
      </c>
      <c r="F298" s="35">
        <f t="shared" si="64"/>
        <v>3818416</v>
      </c>
      <c r="G298" s="35">
        <f t="shared" si="65"/>
        <v>-3001775</v>
      </c>
      <c r="H298" s="36">
        <f t="shared" si="66"/>
        <v>82086</v>
      </c>
      <c r="I298" s="36">
        <f t="shared" si="67"/>
        <v>70566</v>
      </c>
      <c r="J298" s="36">
        <f t="shared" si="68"/>
        <v>557374</v>
      </c>
      <c r="K298" s="36">
        <f t="shared" si="69"/>
        <v>710026</v>
      </c>
      <c r="L298" s="36"/>
      <c r="M298" s="36">
        <f t="shared" si="70"/>
        <v>82419</v>
      </c>
      <c r="N298" s="36">
        <f t="shared" si="71"/>
        <v>4466236</v>
      </c>
      <c r="O298" s="36">
        <f t="shared" si="72"/>
        <v>4548655</v>
      </c>
      <c r="P298" s="36">
        <f t="shared" si="73"/>
        <v>4548655</v>
      </c>
      <c r="Q298" s="36">
        <f t="shared" si="74"/>
        <v>-375096</v>
      </c>
    </row>
    <row r="299" spans="1:18" s="33" customFormat="1" ht="13.2" x14ac:dyDescent="0.25">
      <c r="A299" s="62" t="s">
        <v>304</v>
      </c>
      <c r="B299" s="63" t="s">
        <v>605</v>
      </c>
      <c r="C299" s="65">
        <v>14712.7</v>
      </c>
      <c r="D299" s="34">
        <f t="shared" si="62"/>
        <v>1.9202939055703992E-5</v>
      </c>
      <c r="E299" s="66">
        <f t="shared" si="63"/>
        <v>2692</v>
      </c>
      <c r="F299" s="35">
        <f t="shared" si="64"/>
        <v>95282</v>
      </c>
      <c r="G299" s="35">
        <f t="shared" si="65"/>
        <v>-74904</v>
      </c>
      <c r="H299" s="36">
        <f t="shared" si="66"/>
        <v>2048</v>
      </c>
      <c r="I299" s="36">
        <f t="shared" si="67"/>
        <v>1761</v>
      </c>
      <c r="J299" s="36">
        <f t="shared" si="68"/>
        <v>13908</v>
      </c>
      <c r="K299" s="36">
        <f t="shared" si="69"/>
        <v>17717</v>
      </c>
      <c r="L299" s="36"/>
      <c r="M299" s="36">
        <f t="shared" si="70"/>
        <v>2057</v>
      </c>
      <c r="N299" s="36">
        <f t="shared" si="71"/>
        <v>111447</v>
      </c>
      <c r="O299" s="36">
        <f t="shared" si="72"/>
        <v>113504</v>
      </c>
      <c r="P299" s="36">
        <f t="shared" si="73"/>
        <v>113504</v>
      </c>
      <c r="Q299" s="36">
        <f t="shared" si="74"/>
        <v>-9360</v>
      </c>
    </row>
    <row r="300" spans="1:18" s="33" customFormat="1" ht="13.2" x14ac:dyDescent="0.25">
      <c r="A300" s="62" t="s">
        <v>305</v>
      </c>
      <c r="B300" s="63" t="s">
        <v>606</v>
      </c>
      <c r="C300" s="65">
        <v>46780.78</v>
      </c>
      <c r="D300" s="34">
        <f t="shared" si="62"/>
        <v>6.1058029275272118E-5</v>
      </c>
      <c r="E300" s="66">
        <f t="shared" si="63"/>
        <v>8560</v>
      </c>
      <c r="F300" s="35">
        <f t="shared" si="64"/>
        <v>302959</v>
      </c>
      <c r="G300" s="35">
        <f t="shared" si="65"/>
        <v>-238166</v>
      </c>
      <c r="H300" s="36">
        <f t="shared" si="66"/>
        <v>6513</v>
      </c>
      <c r="I300" s="36">
        <f t="shared" si="67"/>
        <v>5599</v>
      </c>
      <c r="J300" s="36">
        <f t="shared" si="68"/>
        <v>44223</v>
      </c>
      <c r="K300" s="36">
        <f t="shared" si="69"/>
        <v>56335</v>
      </c>
      <c r="L300" s="36"/>
      <c r="M300" s="36">
        <f t="shared" si="70"/>
        <v>6539</v>
      </c>
      <c r="N300" s="36">
        <f t="shared" si="71"/>
        <v>354358</v>
      </c>
      <c r="O300" s="36">
        <f t="shared" si="72"/>
        <v>360897</v>
      </c>
      <c r="P300" s="36">
        <f t="shared" si="73"/>
        <v>360897</v>
      </c>
      <c r="Q300" s="36">
        <f t="shared" si="74"/>
        <v>-29761</v>
      </c>
    </row>
    <row r="301" spans="1:18" s="33" customFormat="1" ht="13.2" x14ac:dyDescent="0.25">
      <c r="A301" s="62" t="s">
        <v>306</v>
      </c>
      <c r="B301" s="63" t="s">
        <v>607</v>
      </c>
      <c r="C301" s="65">
        <v>44184.99</v>
      </c>
      <c r="D301" s="34">
        <f t="shared" si="62"/>
        <v>5.7670017749759746E-5</v>
      </c>
      <c r="E301" s="66">
        <f t="shared" si="63"/>
        <v>8085</v>
      </c>
      <c r="F301" s="35">
        <f t="shared" si="64"/>
        <v>286149</v>
      </c>
      <c r="G301" s="35">
        <f t="shared" si="65"/>
        <v>-224950</v>
      </c>
      <c r="H301" s="36">
        <f t="shared" si="66"/>
        <v>6151</v>
      </c>
      <c r="I301" s="36">
        <f t="shared" si="67"/>
        <v>5288</v>
      </c>
      <c r="J301" s="36">
        <f t="shared" si="68"/>
        <v>41769</v>
      </c>
      <c r="K301" s="36">
        <f t="shared" si="69"/>
        <v>53208</v>
      </c>
      <c r="L301" s="36"/>
      <c r="M301" s="36">
        <f t="shared" si="70"/>
        <v>6176</v>
      </c>
      <c r="N301" s="36">
        <f t="shared" si="71"/>
        <v>334696</v>
      </c>
      <c r="O301" s="36">
        <f t="shared" si="72"/>
        <v>340872</v>
      </c>
      <c r="P301" s="36">
        <f t="shared" si="73"/>
        <v>340872</v>
      </c>
      <c r="Q301" s="36">
        <f t="shared" si="74"/>
        <v>-28109</v>
      </c>
    </row>
    <row r="302" spans="1:18" s="33" customFormat="1" ht="13.2" x14ac:dyDescent="0.25">
      <c r="A302" s="62" t="s">
        <v>307</v>
      </c>
      <c r="B302" s="63" t="s">
        <v>608</v>
      </c>
      <c r="C302" s="65">
        <v>369438.03</v>
      </c>
      <c r="D302" s="34">
        <f t="shared" si="62"/>
        <v>4.8218858366916626E-4</v>
      </c>
      <c r="E302" s="66">
        <f t="shared" si="63"/>
        <v>67599</v>
      </c>
      <c r="F302" s="35">
        <f t="shared" si="64"/>
        <v>2392535</v>
      </c>
      <c r="G302" s="35">
        <f t="shared" si="65"/>
        <v>-1880846</v>
      </c>
      <c r="H302" s="36">
        <f t="shared" si="66"/>
        <v>51433</v>
      </c>
      <c r="I302" s="36">
        <f t="shared" si="67"/>
        <v>44215</v>
      </c>
      <c r="J302" s="36">
        <f t="shared" si="68"/>
        <v>349238</v>
      </c>
      <c r="K302" s="36">
        <f t="shared" si="69"/>
        <v>444886</v>
      </c>
      <c r="L302" s="36"/>
      <c r="M302" s="36">
        <f t="shared" si="70"/>
        <v>51642</v>
      </c>
      <c r="N302" s="36">
        <f t="shared" si="71"/>
        <v>2798445</v>
      </c>
      <c r="O302" s="36">
        <f t="shared" si="72"/>
        <v>2850087</v>
      </c>
      <c r="P302" s="36">
        <f t="shared" si="73"/>
        <v>2850087</v>
      </c>
      <c r="Q302" s="36">
        <f t="shared" si="74"/>
        <v>-235027</v>
      </c>
      <c r="R302" s="31"/>
    </row>
    <row r="303" spans="1:18" s="33" customFormat="1" ht="13.2" x14ac:dyDescent="0.25">
      <c r="A303" s="62" t="s">
        <v>308</v>
      </c>
      <c r="B303" s="63" t="s">
        <v>609</v>
      </c>
      <c r="C303" s="65">
        <v>20156.14</v>
      </c>
      <c r="D303" s="34">
        <f t="shared" si="62"/>
        <v>2.6307688460869684E-5</v>
      </c>
      <c r="E303" s="66">
        <f t="shared" si="63"/>
        <v>3688</v>
      </c>
      <c r="F303" s="35">
        <f t="shared" si="64"/>
        <v>130534</v>
      </c>
      <c r="G303" s="35">
        <f t="shared" si="65"/>
        <v>-102617</v>
      </c>
      <c r="H303" s="36">
        <f t="shared" si="66"/>
        <v>2806</v>
      </c>
      <c r="I303" s="36">
        <f t="shared" si="67"/>
        <v>2412</v>
      </c>
      <c r="J303" s="36">
        <f t="shared" si="68"/>
        <v>19054</v>
      </c>
      <c r="K303" s="36">
        <f t="shared" si="69"/>
        <v>24272</v>
      </c>
      <c r="L303" s="36"/>
      <c r="M303" s="36">
        <f t="shared" si="70"/>
        <v>2818</v>
      </c>
      <c r="N303" s="36">
        <f t="shared" si="71"/>
        <v>152680</v>
      </c>
      <c r="O303" s="36">
        <f t="shared" si="72"/>
        <v>155498</v>
      </c>
      <c r="P303" s="36">
        <f t="shared" si="73"/>
        <v>155498</v>
      </c>
      <c r="Q303" s="36">
        <f t="shared" si="74"/>
        <v>-12823</v>
      </c>
      <c r="R303" s="31"/>
    </row>
    <row r="304" spans="1:18" s="33" customFormat="1" ht="13.2" x14ac:dyDescent="0.25">
      <c r="A304" s="62" t="s">
        <v>309</v>
      </c>
      <c r="B304" s="63" t="s">
        <v>610</v>
      </c>
      <c r="C304" s="65">
        <v>19374.650000000001</v>
      </c>
      <c r="D304" s="34">
        <f t="shared" si="62"/>
        <v>2.5287691802021065E-5</v>
      </c>
      <c r="E304" s="66">
        <f t="shared" si="63"/>
        <v>3545</v>
      </c>
      <c r="F304" s="35">
        <f t="shared" si="64"/>
        <v>125473</v>
      </c>
      <c r="G304" s="35">
        <f t="shared" si="65"/>
        <v>-98638</v>
      </c>
      <c r="H304" s="36">
        <f t="shared" si="66"/>
        <v>2697</v>
      </c>
      <c r="I304" s="36">
        <f t="shared" si="67"/>
        <v>2319</v>
      </c>
      <c r="J304" s="36">
        <f t="shared" si="68"/>
        <v>18315</v>
      </c>
      <c r="K304" s="36">
        <f t="shared" si="69"/>
        <v>23331</v>
      </c>
      <c r="L304" s="36"/>
      <c r="M304" s="36">
        <f t="shared" si="70"/>
        <v>2708</v>
      </c>
      <c r="N304" s="36">
        <f t="shared" si="71"/>
        <v>146760</v>
      </c>
      <c r="O304" s="36">
        <f t="shared" si="72"/>
        <v>149468</v>
      </c>
      <c r="P304" s="36">
        <f t="shared" si="73"/>
        <v>149468</v>
      </c>
      <c r="Q304" s="36">
        <f t="shared" si="74"/>
        <v>-12326</v>
      </c>
      <c r="R304" s="31"/>
    </row>
    <row r="305" spans="1:18" s="33" customFormat="1" ht="13.2" x14ac:dyDescent="0.25">
      <c r="A305" s="62" t="s">
        <v>310</v>
      </c>
      <c r="B305" s="63" t="s">
        <v>611</v>
      </c>
      <c r="C305" s="65">
        <v>19491.490000000002</v>
      </c>
      <c r="D305" s="34">
        <f t="shared" si="62"/>
        <v>2.5440190758655024E-5</v>
      </c>
      <c r="E305" s="66">
        <f t="shared" si="63"/>
        <v>3566</v>
      </c>
      <c r="F305" s="35">
        <f t="shared" si="64"/>
        <v>126230</v>
      </c>
      <c r="G305" s="35">
        <f t="shared" si="65"/>
        <v>-99233</v>
      </c>
      <c r="H305" s="36">
        <f t="shared" si="66"/>
        <v>2714</v>
      </c>
      <c r="I305" s="36">
        <f t="shared" si="67"/>
        <v>2333</v>
      </c>
      <c r="J305" s="36">
        <f t="shared" si="68"/>
        <v>18426</v>
      </c>
      <c r="K305" s="36">
        <f t="shared" si="69"/>
        <v>23473</v>
      </c>
      <c r="L305" s="36"/>
      <c r="M305" s="36">
        <f t="shared" si="70"/>
        <v>2725</v>
      </c>
      <c r="N305" s="36">
        <f t="shared" si="71"/>
        <v>147646</v>
      </c>
      <c r="O305" s="36">
        <f t="shared" si="72"/>
        <v>150371</v>
      </c>
      <c r="P305" s="36">
        <f t="shared" si="73"/>
        <v>150371</v>
      </c>
      <c r="Q305" s="36">
        <f t="shared" si="74"/>
        <v>-12400</v>
      </c>
      <c r="R305" s="31"/>
    </row>
    <row r="306" spans="1:18" s="33" customFormat="1" ht="13.2" x14ac:dyDescent="0.25">
      <c r="A306" s="62" t="s">
        <v>311</v>
      </c>
      <c r="B306" s="63" t="s">
        <v>612</v>
      </c>
      <c r="C306" s="65">
        <v>1478.02</v>
      </c>
      <c r="D306" s="34">
        <f t="shared" si="62"/>
        <v>1.929103970250981E-6</v>
      </c>
      <c r="E306" s="66">
        <f t="shared" si="63"/>
        <v>270</v>
      </c>
      <c r="F306" s="35">
        <f t="shared" si="64"/>
        <v>9572</v>
      </c>
      <c r="G306" s="35">
        <f t="shared" si="65"/>
        <v>-7525</v>
      </c>
      <c r="H306" s="36">
        <f t="shared" si="66"/>
        <v>206</v>
      </c>
      <c r="I306" s="36">
        <f t="shared" si="67"/>
        <v>177</v>
      </c>
      <c r="J306" s="36">
        <f t="shared" si="68"/>
        <v>1397</v>
      </c>
      <c r="K306" s="36">
        <f t="shared" si="69"/>
        <v>1780</v>
      </c>
      <c r="L306" s="36"/>
      <c r="M306" s="36">
        <f t="shared" si="70"/>
        <v>207</v>
      </c>
      <c r="N306" s="36">
        <f t="shared" si="71"/>
        <v>11196</v>
      </c>
      <c r="O306" s="36">
        <f t="shared" si="72"/>
        <v>11403</v>
      </c>
      <c r="P306" s="36">
        <f t="shared" si="73"/>
        <v>11403</v>
      </c>
      <c r="Q306" s="36">
        <f t="shared" si="74"/>
        <v>-940</v>
      </c>
      <c r="R306" s="31"/>
    </row>
    <row r="307" spans="1:18" s="33" customFormat="1" ht="13.2" x14ac:dyDescent="0.25">
      <c r="A307" s="62" t="s">
        <v>312</v>
      </c>
      <c r="B307" s="63" t="s">
        <v>613</v>
      </c>
      <c r="C307" s="65">
        <v>9528.08</v>
      </c>
      <c r="D307" s="34">
        <f t="shared" si="62"/>
        <v>1.2436000160261004E-5</v>
      </c>
      <c r="E307" s="66">
        <f t="shared" si="63"/>
        <v>1743</v>
      </c>
      <c r="F307" s="35">
        <f t="shared" si="64"/>
        <v>61705</v>
      </c>
      <c r="G307" s="35">
        <f t="shared" si="65"/>
        <v>-48508</v>
      </c>
      <c r="H307" s="36">
        <f t="shared" si="66"/>
        <v>1326</v>
      </c>
      <c r="I307" s="36">
        <f t="shared" si="67"/>
        <v>1140</v>
      </c>
      <c r="J307" s="36">
        <f t="shared" si="68"/>
        <v>9007</v>
      </c>
      <c r="K307" s="36">
        <f t="shared" si="69"/>
        <v>11473</v>
      </c>
      <c r="L307" s="36"/>
      <c r="M307" s="36">
        <f t="shared" si="70"/>
        <v>1332</v>
      </c>
      <c r="N307" s="36">
        <f t="shared" si="71"/>
        <v>72174</v>
      </c>
      <c r="O307" s="36">
        <f t="shared" si="72"/>
        <v>73506</v>
      </c>
      <c r="P307" s="36">
        <f t="shared" si="73"/>
        <v>73506</v>
      </c>
      <c r="Q307" s="36">
        <f t="shared" si="74"/>
        <v>-6062</v>
      </c>
      <c r="R307" s="31"/>
    </row>
    <row r="308" spans="1:18" s="37" customFormat="1" ht="13.2" x14ac:dyDescent="0.25">
      <c r="A308" s="62" t="s">
        <v>313</v>
      </c>
      <c r="B308" s="63" t="s">
        <v>614</v>
      </c>
      <c r="C308" s="65">
        <v>247990.01</v>
      </c>
      <c r="D308" s="34">
        <f t="shared" si="62"/>
        <v>3.2367526344270075E-4</v>
      </c>
      <c r="E308" s="66">
        <f t="shared" si="63"/>
        <v>45376</v>
      </c>
      <c r="F308" s="35">
        <f t="shared" si="64"/>
        <v>1606020</v>
      </c>
      <c r="G308" s="35">
        <f t="shared" si="65"/>
        <v>-1262542</v>
      </c>
      <c r="H308" s="36">
        <f t="shared" si="66"/>
        <v>34525</v>
      </c>
      <c r="I308" s="36">
        <f t="shared" si="67"/>
        <v>29680</v>
      </c>
      <c r="J308" s="36">
        <f t="shared" si="68"/>
        <v>234431</v>
      </c>
      <c r="K308" s="36">
        <f t="shared" si="69"/>
        <v>298636</v>
      </c>
      <c r="L308" s="36"/>
      <c r="M308" s="36">
        <f t="shared" si="70"/>
        <v>34665</v>
      </c>
      <c r="N308" s="36">
        <f t="shared" si="71"/>
        <v>1878492</v>
      </c>
      <c r="O308" s="36">
        <f t="shared" si="72"/>
        <v>1913157</v>
      </c>
      <c r="P308" s="36">
        <f t="shared" si="73"/>
        <v>1913157</v>
      </c>
      <c r="Q308" s="36">
        <f t="shared" si="74"/>
        <v>-157765</v>
      </c>
      <c r="R308" s="40"/>
    </row>
    <row r="309" spans="1:18" s="33" customFormat="1" ht="13.2" x14ac:dyDescent="0.25">
      <c r="A309" s="62" t="s">
        <v>314</v>
      </c>
      <c r="B309" s="63" t="s">
        <v>615</v>
      </c>
      <c r="C309" s="65">
        <v>17583.400000000001</v>
      </c>
      <c r="D309" s="34">
        <f t="shared" si="62"/>
        <v>2.2949761674748043E-5</v>
      </c>
      <c r="E309" s="66">
        <f t="shared" si="63"/>
        <v>3217</v>
      </c>
      <c r="F309" s="35">
        <f t="shared" si="64"/>
        <v>113873</v>
      </c>
      <c r="G309" s="35">
        <f t="shared" si="65"/>
        <v>-89519</v>
      </c>
      <c r="H309" s="36">
        <f t="shared" si="66"/>
        <v>2448</v>
      </c>
      <c r="I309" s="36">
        <f t="shared" si="67"/>
        <v>2104</v>
      </c>
      <c r="J309" s="36">
        <f t="shared" si="68"/>
        <v>16622</v>
      </c>
      <c r="K309" s="36">
        <f t="shared" si="69"/>
        <v>21174</v>
      </c>
      <c r="L309" s="36"/>
      <c r="M309" s="36">
        <f t="shared" si="70"/>
        <v>2458</v>
      </c>
      <c r="N309" s="36">
        <f t="shared" si="71"/>
        <v>133192</v>
      </c>
      <c r="O309" s="36">
        <f t="shared" si="72"/>
        <v>135650</v>
      </c>
      <c r="P309" s="36">
        <f t="shared" si="73"/>
        <v>135650</v>
      </c>
      <c r="Q309" s="36">
        <f t="shared" si="74"/>
        <v>-11186</v>
      </c>
      <c r="R309" s="31"/>
    </row>
    <row r="310" spans="1:18" s="33" customFormat="1" ht="13.2" x14ac:dyDescent="0.25">
      <c r="A310" s="62" t="s">
        <v>315</v>
      </c>
      <c r="B310" s="63" t="s">
        <v>616</v>
      </c>
      <c r="C310" s="65">
        <v>2377980.75</v>
      </c>
      <c r="D310" s="34">
        <f t="shared" si="62"/>
        <v>3.103728032100652E-3</v>
      </c>
      <c r="E310" s="66">
        <f t="shared" si="63"/>
        <v>435115</v>
      </c>
      <c r="F310" s="35">
        <f t="shared" si="64"/>
        <v>15400154</v>
      </c>
      <c r="G310" s="35">
        <f t="shared" si="65"/>
        <v>-12106539</v>
      </c>
      <c r="H310" s="36">
        <f t="shared" si="66"/>
        <v>331062</v>
      </c>
      <c r="I310" s="36">
        <f t="shared" si="67"/>
        <v>284602</v>
      </c>
      <c r="J310" s="36">
        <f t="shared" si="68"/>
        <v>2247961</v>
      </c>
      <c r="K310" s="36">
        <f t="shared" si="69"/>
        <v>2863625</v>
      </c>
      <c r="L310" s="36"/>
      <c r="M310" s="36">
        <f t="shared" si="70"/>
        <v>332406</v>
      </c>
      <c r="N310" s="36">
        <f t="shared" si="71"/>
        <v>18012895</v>
      </c>
      <c r="O310" s="36">
        <f t="shared" si="72"/>
        <v>18345301</v>
      </c>
      <c r="P310" s="36">
        <f t="shared" si="73"/>
        <v>18345301</v>
      </c>
      <c r="Q310" s="36">
        <f t="shared" si="74"/>
        <v>-1512811</v>
      </c>
      <c r="R310" s="31"/>
    </row>
    <row r="311" spans="1:18" s="33" customFormat="1" ht="13.2" x14ac:dyDescent="0.25">
      <c r="A311" s="62" t="s">
        <v>316</v>
      </c>
      <c r="B311" s="63" t="s">
        <v>617</v>
      </c>
      <c r="C311" s="65">
        <v>268485.93</v>
      </c>
      <c r="D311" s="34">
        <f t="shared" si="62"/>
        <v>3.5042643098166939E-4</v>
      </c>
      <c r="E311" s="66">
        <f t="shared" si="63"/>
        <v>49127</v>
      </c>
      <c r="F311" s="35">
        <f t="shared" si="64"/>
        <v>1738755</v>
      </c>
      <c r="G311" s="35">
        <f t="shared" si="65"/>
        <v>-1366889</v>
      </c>
      <c r="H311" s="36">
        <f t="shared" si="66"/>
        <v>37379</v>
      </c>
      <c r="I311" s="36">
        <f t="shared" si="67"/>
        <v>32133</v>
      </c>
      <c r="J311" s="36">
        <f t="shared" si="68"/>
        <v>253806</v>
      </c>
      <c r="K311" s="36">
        <f t="shared" si="69"/>
        <v>323318</v>
      </c>
      <c r="L311" s="36"/>
      <c r="M311" s="36">
        <f t="shared" si="70"/>
        <v>37530</v>
      </c>
      <c r="N311" s="36">
        <f t="shared" si="71"/>
        <v>2033746</v>
      </c>
      <c r="O311" s="36">
        <f t="shared" si="72"/>
        <v>2071276</v>
      </c>
      <c r="P311" s="36">
        <f t="shared" si="73"/>
        <v>2071276</v>
      </c>
      <c r="Q311" s="36">
        <f t="shared" si="74"/>
        <v>-170804</v>
      </c>
      <c r="R311" s="31"/>
    </row>
    <row r="312" spans="1:18" s="33" customFormat="1" ht="13.2" x14ac:dyDescent="0.25">
      <c r="A312" s="62" t="s">
        <v>317</v>
      </c>
      <c r="B312" s="63" t="s">
        <v>618</v>
      </c>
      <c r="C312" s="65">
        <v>571558.68999999994</v>
      </c>
      <c r="D312" s="34">
        <f t="shared" si="62"/>
        <v>7.459954115035315E-4</v>
      </c>
      <c r="E312" s="66">
        <f t="shared" si="63"/>
        <v>104582</v>
      </c>
      <c r="F312" s="35">
        <f t="shared" si="64"/>
        <v>3701498</v>
      </c>
      <c r="G312" s="35">
        <f t="shared" si="65"/>
        <v>-2909863</v>
      </c>
      <c r="H312" s="36">
        <f t="shared" si="66"/>
        <v>79572</v>
      </c>
      <c r="I312" s="36">
        <f t="shared" si="67"/>
        <v>68406</v>
      </c>
      <c r="J312" s="36">
        <f t="shared" si="68"/>
        <v>540308</v>
      </c>
      <c r="K312" s="36">
        <f t="shared" si="69"/>
        <v>688286</v>
      </c>
      <c r="L312" s="36"/>
      <c r="M312" s="36">
        <f t="shared" si="70"/>
        <v>79895</v>
      </c>
      <c r="N312" s="36">
        <f t="shared" si="71"/>
        <v>4329483</v>
      </c>
      <c r="O312" s="36">
        <f t="shared" si="72"/>
        <v>4409378</v>
      </c>
      <c r="P312" s="36">
        <f t="shared" si="73"/>
        <v>4409378</v>
      </c>
      <c r="Q312" s="36">
        <f t="shared" si="74"/>
        <v>-363611</v>
      </c>
      <c r="R312" s="31"/>
    </row>
    <row r="313" spans="1:18" s="33" customFormat="1" ht="13.2" x14ac:dyDescent="0.25">
      <c r="A313" s="62" t="s">
        <v>318</v>
      </c>
      <c r="B313" s="63" t="s">
        <v>619</v>
      </c>
      <c r="C313" s="65">
        <v>302028.51</v>
      </c>
      <c r="D313" s="34">
        <f t="shared" si="62"/>
        <v>3.9420603088590698E-4</v>
      </c>
      <c r="E313" s="66">
        <f t="shared" si="63"/>
        <v>55264</v>
      </c>
      <c r="F313" s="35">
        <f t="shared" si="64"/>
        <v>1955981</v>
      </c>
      <c r="G313" s="35">
        <f t="shared" si="65"/>
        <v>-1537657</v>
      </c>
      <c r="H313" s="36">
        <f t="shared" si="66"/>
        <v>42048</v>
      </c>
      <c r="I313" s="36">
        <f t="shared" si="67"/>
        <v>36147</v>
      </c>
      <c r="J313" s="36">
        <f t="shared" si="68"/>
        <v>285515</v>
      </c>
      <c r="K313" s="36">
        <f t="shared" si="69"/>
        <v>363710</v>
      </c>
      <c r="L313" s="36"/>
      <c r="M313" s="36">
        <f t="shared" si="70"/>
        <v>42219</v>
      </c>
      <c r="N313" s="36">
        <f t="shared" si="71"/>
        <v>2287827</v>
      </c>
      <c r="O313" s="36">
        <f t="shared" si="72"/>
        <v>2330046</v>
      </c>
      <c r="P313" s="36">
        <f t="shared" si="73"/>
        <v>2330046</v>
      </c>
      <c r="Q313" s="36">
        <f t="shared" si="74"/>
        <v>-192143</v>
      </c>
      <c r="R313" s="31"/>
    </row>
    <row r="314" spans="1:18" s="33" customFormat="1" ht="13.2" x14ac:dyDescent="0.25">
      <c r="A314" s="62" t="s">
        <v>319</v>
      </c>
      <c r="B314" s="63" t="s">
        <v>620</v>
      </c>
      <c r="C314" s="65">
        <v>484685.79</v>
      </c>
      <c r="D314" s="34">
        <f t="shared" si="62"/>
        <v>6.326093569865315E-4</v>
      </c>
      <c r="E314" s="66">
        <f t="shared" si="63"/>
        <v>88686</v>
      </c>
      <c r="F314" s="35">
        <f t="shared" si="64"/>
        <v>3138897</v>
      </c>
      <c r="G314" s="35">
        <f t="shared" si="65"/>
        <v>-2467584</v>
      </c>
      <c r="H314" s="36">
        <f t="shared" si="66"/>
        <v>67478</v>
      </c>
      <c r="I314" s="36">
        <f t="shared" si="67"/>
        <v>58008</v>
      </c>
      <c r="J314" s="36">
        <f t="shared" si="68"/>
        <v>458185</v>
      </c>
      <c r="K314" s="36">
        <f t="shared" si="69"/>
        <v>583671</v>
      </c>
      <c r="L314" s="36"/>
      <c r="M314" s="36">
        <f t="shared" si="70"/>
        <v>67752</v>
      </c>
      <c r="N314" s="36">
        <f t="shared" si="71"/>
        <v>3671432</v>
      </c>
      <c r="O314" s="36">
        <f t="shared" si="72"/>
        <v>3739184</v>
      </c>
      <c r="P314" s="36">
        <f t="shared" si="73"/>
        <v>3739184</v>
      </c>
      <c r="Q314" s="36">
        <f t="shared" si="74"/>
        <v>-308345</v>
      </c>
      <c r="R314" s="31"/>
    </row>
    <row r="315" spans="1:18" s="33" customFormat="1" ht="13.2" x14ac:dyDescent="0.25">
      <c r="A315" s="62" t="s">
        <v>320</v>
      </c>
      <c r="B315" s="63" t="s">
        <v>621</v>
      </c>
      <c r="C315" s="65">
        <v>1754850.31</v>
      </c>
      <c r="D315" s="34">
        <f t="shared" si="62"/>
        <v>2.2904214423466293E-3</v>
      </c>
      <c r="E315" s="66">
        <f t="shared" si="63"/>
        <v>321097</v>
      </c>
      <c r="F315" s="35">
        <f t="shared" si="64"/>
        <v>11364670</v>
      </c>
      <c r="G315" s="35">
        <f t="shared" si="65"/>
        <v>-8934119</v>
      </c>
      <c r="H315" s="36">
        <f t="shared" si="66"/>
        <v>244310</v>
      </c>
      <c r="I315" s="36">
        <f t="shared" si="67"/>
        <v>210025</v>
      </c>
      <c r="J315" s="36">
        <f t="shared" si="68"/>
        <v>1658901</v>
      </c>
      <c r="K315" s="36">
        <f t="shared" si="69"/>
        <v>2113236</v>
      </c>
      <c r="L315" s="36"/>
      <c r="M315" s="36">
        <f t="shared" si="70"/>
        <v>245302</v>
      </c>
      <c r="N315" s="36">
        <f t="shared" si="71"/>
        <v>13292763</v>
      </c>
      <c r="O315" s="36">
        <f t="shared" si="72"/>
        <v>13538065</v>
      </c>
      <c r="P315" s="36">
        <f t="shared" si="73"/>
        <v>13538065</v>
      </c>
      <c r="Q315" s="36">
        <f t="shared" si="74"/>
        <v>-1116392</v>
      </c>
      <c r="R315" s="31"/>
    </row>
    <row r="316" spans="1:18" s="33" customFormat="1" ht="13.2" x14ac:dyDescent="0.25">
      <c r="A316" s="62" t="s">
        <v>321</v>
      </c>
      <c r="B316" s="63" t="s">
        <v>622</v>
      </c>
      <c r="C316" s="65">
        <v>133066.04999999999</v>
      </c>
      <c r="D316" s="34">
        <f t="shared" si="62"/>
        <v>1.7367711219104989E-4</v>
      </c>
      <c r="E316" s="66">
        <f t="shared" si="63"/>
        <v>24348</v>
      </c>
      <c r="F316" s="35">
        <f t="shared" si="64"/>
        <v>861755</v>
      </c>
      <c r="G316" s="35">
        <f t="shared" si="65"/>
        <v>-677453</v>
      </c>
      <c r="H316" s="36">
        <f t="shared" si="66"/>
        <v>18525</v>
      </c>
      <c r="I316" s="36">
        <f t="shared" si="67"/>
        <v>15926</v>
      </c>
      <c r="J316" s="36">
        <f t="shared" si="68"/>
        <v>125790</v>
      </c>
      <c r="K316" s="36">
        <f t="shared" si="69"/>
        <v>160241</v>
      </c>
      <c r="L316" s="36"/>
      <c r="M316" s="36">
        <f t="shared" si="70"/>
        <v>18601</v>
      </c>
      <c r="N316" s="36">
        <f t="shared" si="71"/>
        <v>1007958</v>
      </c>
      <c r="O316" s="36">
        <f t="shared" si="72"/>
        <v>1026559</v>
      </c>
      <c r="P316" s="36">
        <f t="shared" si="73"/>
        <v>1026559</v>
      </c>
      <c r="Q316" s="36">
        <f t="shared" si="74"/>
        <v>-84653</v>
      </c>
      <c r="R316" s="31"/>
    </row>
    <row r="317" spans="1:18" s="33" customFormat="1" ht="13.2" x14ac:dyDescent="0.25">
      <c r="A317" s="62" t="s">
        <v>322</v>
      </c>
      <c r="B317" s="63" t="s">
        <v>623</v>
      </c>
      <c r="C317" s="65">
        <v>27734.78</v>
      </c>
      <c r="D317" s="34">
        <f t="shared" si="62"/>
        <v>3.6199289733587847E-5</v>
      </c>
      <c r="E317" s="66">
        <f t="shared" si="63"/>
        <v>5075</v>
      </c>
      <c r="F317" s="35">
        <f t="shared" si="64"/>
        <v>179615</v>
      </c>
      <c r="G317" s="35">
        <f t="shared" si="65"/>
        <v>-141201</v>
      </c>
      <c r="H317" s="36">
        <f t="shared" si="66"/>
        <v>3861</v>
      </c>
      <c r="I317" s="36">
        <f t="shared" si="67"/>
        <v>3319</v>
      </c>
      <c r="J317" s="36">
        <f t="shared" si="68"/>
        <v>26218</v>
      </c>
      <c r="K317" s="36">
        <f t="shared" si="69"/>
        <v>33398</v>
      </c>
      <c r="L317" s="36"/>
      <c r="M317" s="36">
        <f t="shared" si="70"/>
        <v>3877</v>
      </c>
      <c r="N317" s="36">
        <f t="shared" si="71"/>
        <v>210087</v>
      </c>
      <c r="O317" s="36">
        <f t="shared" si="72"/>
        <v>213964</v>
      </c>
      <c r="P317" s="36">
        <f t="shared" si="73"/>
        <v>213964</v>
      </c>
      <c r="Q317" s="36">
        <f t="shared" si="74"/>
        <v>-17644</v>
      </c>
      <c r="R317" s="31"/>
    </row>
    <row r="318" spans="1:18" s="33" customFormat="1" ht="13.2" x14ac:dyDescent="0.25">
      <c r="A318" s="62" t="s">
        <v>323</v>
      </c>
      <c r="B318" s="63" t="s">
        <v>624</v>
      </c>
      <c r="C318" s="65">
        <v>5054.38</v>
      </c>
      <c r="D318" s="34">
        <f t="shared" si="62"/>
        <v>6.5969503289246118E-6</v>
      </c>
      <c r="E318" s="66">
        <f t="shared" si="63"/>
        <v>925</v>
      </c>
      <c r="F318" s="35">
        <f t="shared" si="64"/>
        <v>32733</v>
      </c>
      <c r="G318" s="35">
        <f t="shared" si="65"/>
        <v>-25732</v>
      </c>
      <c r="H318" s="36">
        <f t="shared" si="66"/>
        <v>704</v>
      </c>
      <c r="I318" s="36">
        <f t="shared" si="67"/>
        <v>605</v>
      </c>
      <c r="J318" s="36">
        <f t="shared" si="68"/>
        <v>4778</v>
      </c>
      <c r="K318" s="36">
        <f t="shared" si="69"/>
        <v>6087</v>
      </c>
      <c r="L318" s="36"/>
      <c r="M318" s="36">
        <f t="shared" si="70"/>
        <v>707</v>
      </c>
      <c r="N318" s="36">
        <f t="shared" si="71"/>
        <v>38286</v>
      </c>
      <c r="O318" s="36">
        <f t="shared" si="72"/>
        <v>38993</v>
      </c>
      <c r="P318" s="36">
        <f t="shared" si="73"/>
        <v>38993</v>
      </c>
      <c r="Q318" s="36">
        <f t="shared" si="74"/>
        <v>-3215</v>
      </c>
    </row>
    <row r="319" spans="1:18" s="33" customFormat="1" ht="13.2" x14ac:dyDescent="0.25">
      <c r="A319" s="62">
        <v>10001</v>
      </c>
      <c r="B319" s="63" t="s">
        <v>625</v>
      </c>
      <c r="C319" s="65">
        <v>1123230.79</v>
      </c>
      <c r="D319" s="34">
        <f t="shared" si="62"/>
        <v>1.4660349497957715E-3</v>
      </c>
      <c r="E319" s="66">
        <f t="shared" si="63"/>
        <v>205525</v>
      </c>
      <c r="F319" s="35">
        <f t="shared" si="64"/>
        <v>7274208</v>
      </c>
      <c r="G319" s="35">
        <f t="shared" si="65"/>
        <v>-5718481</v>
      </c>
      <c r="H319" s="36">
        <f t="shared" si="66"/>
        <v>156376</v>
      </c>
      <c r="I319" s="36">
        <f t="shared" si="67"/>
        <v>134431</v>
      </c>
      <c r="J319" s="36">
        <f t="shared" si="68"/>
        <v>1061816</v>
      </c>
      <c r="K319" s="36">
        <f t="shared" si="69"/>
        <v>1352623</v>
      </c>
      <c r="L319" s="36"/>
      <c r="M319" s="36">
        <f t="shared" si="70"/>
        <v>157011</v>
      </c>
      <c r="N319" s="36">
        <f t="shared" si="71"/>
        <v>8508327</v>
      </c>
      <c r="O319" s="36">
        <f t="shared" si="72"/>
        <v>8665338</v>
      </c>
      <c r="P319" s="36">
        <f t="shared" si="73"/>
        <v>8665338</v>
      </c>
      <c r="Q319" s="36">
        <f t="shared" si="74"/>
        <v>-714571</v>
      </c>
    </row>
    <row r="320" spans="1:18" s="33" customFormat="1" ht="13.2" x14ac:dyDescent="0.25">
      <c r="A320" s="62">
        <v>10004</v>
      </c>
      <c r="B320" s="63" t="s">
        <v>626</v>
      </c>
      <c r="C320" s="65">
        <v>1290.26</v>
      </c>
      <c r="D320" s="34">
        <f t="shared" si="62"/>
        <v>1.6840406007063713E-6</v>
      </c>
      <c r="E320" s="66">
        <f t="shared" si="63"/>
        <v>236</v>
      </c>
      <c r="F320" s="35">
        <f t="shared" si="64"/>
        <v>8356</v>
      </c>
      <c r="G320" s="35">
        <f t="shared" si="65"/>
        <v>-6569</v>
      </c>
      <c r="H320" s="36">
        <f t="shared" si="66"/>
        <v>180</v>
      </c>
      <c r="I320" s="36">
        <f t="shared" si="67"/>
        <v>154</v>
      </c>
      <c r="J320" s="36">
        <f t="shared" si="68"/>
        <v>1220</v>
      </c>
      <c r="K320" s="36">
        <f t="shared" si="69"/>
        <v>1554</v>
      </c>
      <c r="L320" s="36"/>
      <c r="M320" s="36">
        <f t="shared" si="70"/>
        <v>180</v>
      </c>
      <c r="N320" s="36">
        <f t="shared" si="71"/>
        <v>9774</v>
      </c>
      <c r="O320" s="36">
        <f t="shared" si="72"/>
        <v>9954</v>
      </c>
      <c r="P320" s="36">
        <f t="shared" si="73"/>
        <v>9954</v>
      </c>
      <c r="Q320" s="36">
        <f t="shared" si="74"/>
        <v>-821</v>
      </c>
    </row>
    <row r="321" spans="1:17" s="33" customFormat="1" ht="13.2" x14ac:dyDescent="0.25">
      <c r="A321" s="62">
        <v>10201</v>
      </c>
      <c r="B321" s="63" t="s">
        <v>627</v>
      </c>
      <c r="C321" s="65">
        <v>425041.44</v>
      </c>
      <c r="D321" s="34">
        <f t="shared" si="62"/>
        <v>5.5476186345597097E-4</v>
      </c>
      <c r="E321" s="66">
        <f t="shared" si="63"/>
        <v>77773</v>
      </c>
      <c r="F321" s="35">
        <f t="shared" si="64"/>
        <v>2752631</v>
      </c>
      <c r="G321" s="35">
        <f t="shared" si="65"/>
        <v>-2163929</v>
      </c>
      <c r="H321" s="36">
        <f t="shared" si="66"/>
        <v>59174</v>
      </c>
      <c r="I321" s="36">
        <f t="shared" si="67"/>
        <v>50870</v>
      </c>
      <c r="J321" s="36">
        <f t="shared" si="68"/>
        <v>401802</v>
      </c>
      <c r="K321" s="36">
        <f t="shared" si="69"/>
        <v>511846</v>
      </c>
      <c r="L321" s="36"/>
      <c r="M321" s="36">
        <f t="shared" si="70"/>
        <v>59414</v>
      </c>
      <c r="N321" s="36">
        <f t="shared" si="71"/>
        <v>3219634</v>
      </c>
      <c r="O321" s="36">
        <f t="shared" si="72"/>
        <v>3279048</v>
      </c>
      <c r="P321" s="36">
        <f t="shared" si="73"/>
        <v>3279048</v>
      </c>
      <c r="Q321" s="36">
        <f t="shared" si="74"/>
        <v>-270401</v>
      </c>
    </row>
    <row r="322" spans="1:17" s="33" customFormat="1" ht="13.2" x14ac:dyDescent="0.25">
      <c r="A322" s="62">
        <v>10203</v>
      </c>
      <c r="B322" s="63" t="s">
        <v>628</v>
      </c>
      <c r="C322" s="65">
        <v>15331</v>
      </c>
      <c r="D322" s="34">
        <f t="shared" si="62"/>
        <v>2.0009940980445321E-5</v>
      </c>
      <c r="E322" s="66">
        <f t="shared" si="63"/>
        <v>2805</v>
      </c>
      <c r="F322" s="35">
        <f t="shared" si="64"/>
        <v>99286</v>
      </c>
      <c r="G322" s="35">
        <f t="shared" si="65"/>
        <v>-78052</v>
      </c>
      <c r="H322" s="36">
        <f t="shared" si="66"/>
        <v>2134</v>
      </c>
      <c r="I322" s="36">
        <f t="shared" si="67"/>
        <v>1835</v>
      </c>
      <c r="J322" s="36">
        <f t="shared" si="68"/>
        <v>14493</v>
      </c>
      <c r="K322" s="36">
        <f t="shared" si="69"/>
        <v>18462</v>
      </c>
      <c r="L322" s="36"/>
      <c r="M322" s="36">
        <f t="shared" si="70"/>
        <v>2143</v>
      </c>
      <c r="N322" s="36">
        <f t="shared" si="71"/>
        <v>116130</v>
      </c>
      <c r="O322" s="36">
        <f t="shared" si="72"/>
        <v>118273</v>
      </c>
      <c r="P322" s="36">
        <f t="shared" si="73"/>
        <v>118273</v>
      </c>
      <c r="Q322" s="36">
        <f t="shared" si="74"/>
        <v>-9753</v>
      </c>
    </row>
    <row r="323" spans="1:17" s="33" customFormat="1" ht="13.2" x14ac:dyDescent="0.25">
      <c r="A323" s="62">
        <v>10205</v>
      </c>
      <c r="B323" s="63" t="s">
        <v>629</v>
      </c>
      <c r="C323" s="65">
        <v>1481223.26</v>
      </c>
      <c r="D323" s="34">
        <f t="shared" si="62"/>
        <v>1.9332848484419028E-3</v>
      </c>
      <c r="E323" s="66">
        <f t="shared" si="63"/>
        <v>271029</v>
      </c>
      <c r="F323" s="35">
        <f t="shared" si="64"/>
        <v>9592620</v>
      </c>
      <c r="G323" s="35">
        <f t="shared" si="65"/>
        <v>-7541056</v>
      </c>
      <c r="H323" s="36">
        <f t="shared" si="66"/>
        <v>206216</v>
      </c>
      <c r="I323" s="36">
        <f t="shared" si="67"/>
        <v>177276</v>
      </c>
      <c r="J323" s="36">
        <f t="shared" si="68"/>
        <v>1400235</v>
      </c>
      <c r="K323" s="36">
        <f t="shared" si="69"/>
        <v>1783727</v>
      </c>
      <c r="L323" s="36"/>
      <c r="M323" s="36">
        <f t="shared" si="70"/>
        <v>207053</v>
      </c>
      <c r="N323" s="36">
        <f t="shared" si="71"/>
        <v>11220074</v>
      </c>
      <c r="O323" s="36">
        <f t="shared" si="72"/>
        <v>11427127</v>
      </c>
      <c r="P323" s="36">
        <f t="shared" si="73"/>
        <v>11427127</v>
      </c>
      <c r="Q323" s="36">
        <f t="shared" si="74"/>
        <v>-942317</v>
      </c>
    </row>
    <row r="324" spans="1:17" s="33" customFormat="1" ht="13.2" x14ac:dyDescent="0.25">
      <c r="A324" s="62">
        <v>10301</v>
      </c>
      <c r="B324" s="63" t="s">
        <v>630</v>
      </c>
      <c r="C324" s="65">
        <v>30372.57</v>
      </c>
      <c r="D324" s="34">
        <f t="shared" si="62"/>
        <v>3.9642119439334953E-5</v>
      </c>
      <c r="E324" s="66">
        <f t="shared" si="63"/>
        <v>5557</v>
      </c>
      <c r="F324" s="35">
        <f t="shared" si="64"/>
        <v>196697</v>
      </c>
      <c r="G324" s="35">
        <f t="shared" si="65"/>
        <v>-154630</v>
      </c>
      <c r="H324" s="36">
        <f t="shared" si="66"/>
        <v>4228</v>
      </c>
      <c r="I324" s="36">
        <f t="shared" si="67"/>
        <v>3635</v>
      </c>
      <c r="J324" s="36">
        <f t="shared" si="68"/>
        <v>28712</v>
      </c>
      <c r="K324" s="36">
        <f t="shared" si="69"/>
        <v>36575</v>
      </c>
      <c r="L324" s="36"/>
      <c r="M324" s="36">
        <f t="shared" si="70"/>
        <v>4246</v>
      </c>
      <c r="N324" s="36">
        <f t="shared" si="71"/>
        <v>230068</v>
      </c>
      <c r="O324" s="36">
        <f t="shared" si="72"/>
        <v>234314</v>
      </c>
      <c r="P324" s="36">
        <f t="shared" si="73"/>
        <v>234314</v>
      </c>
      <c r="Q324" s="36">
        <f t="shared" si="74"/>
        <v>-19322</v>
      </c>
    </row>
    <row r="325" spans="1:17" s="33" customFormat="1" ht="13.2" x14ac:dyDescent="0.25">
      <c r="A325" s="62">
        <v>10302</v>
      </c>
      <c r="B325" s="63" t="s">
        <v>631</v>
      </c>
      <c r="C325" s="65">
        <v>138684.91</v>
      </c>
      <c r="D325" s="34">
        <f t="shared" si="62"/>
        <v>1.8101081886232935E-4</v>
      </c>
      <c r="E325" s="66">
        <f t="shared" si="63"/>
        <v>25376</v>
      </c>
      <c r="F325" s="35">
        <f t="shared" si="64"/>
        <v>898144</v>
      </c>
      <c r="G325" s="35">
        <f t="shared" si="65"/>
        <v>-706059</v>
      </c>
      <c r="H325" s="36">
        <f t="shared" si="66"/>
        <v>19308</v>
      </c>
      <c r="I325" s="36">
        <f t="shared" si="67"/>
        <v>16598</v>
      </c>
      <c r="J325" s="36">
        <f t="shared" si="68"/>
        <v>131102</v>
      </c>
      <c r="K325" s="36">
        <f t="shared" si="69"/>
        <v>167008</v>
      </c>
      <c r="L325" s="36"/>
      <c r="M325" s="36">
        <f t="shared" si="70"/>
        <v>19386</v>
      </c>
      <c r="N325" s="36">
        <f t="shared" si="71"/>
        <v>1050520</v>
      </c>
      <c r="O325" s="36">
        <f t="shared" si="72"/>
        <v>1069906</v>
      </c>
      <c r="P325" s="36">
        <f t="shared" si="73"/>
        <v>1069906</v>
      </c>
      <c r="Q325" s="36">
        <f t="shared" si="74"/>
        <v>-88228</v>
      </c>
    </row>
    <row r="326" spans="1:17" s="33" customFormat="1" ht="13.2" x14ac:dyDescent="0.25">
      <c r="A326" s="62">
        <v>10303</v>
      </c>
      <c r="B326" s="63" t="s">
        <v>632</v>
      </c>
      <c r="C326" s="65">
        <v>35530.400000000001</v>
      </c>
      <c r="D326" s="34">
        <f t="shared" si="62"/>
        <v>4.6374092166956786E-5</v>
      </c>
      <c r="E326" s="66">
        <f t="shared" si="63"/>
        <v>6501</v>
      </c>
      <c r="F326" s="35">
        <f t="shared" si="64"/>
        <v>230100</v>
      </c>
      <c r="G326" s="35">
        <f t="shared" si="65"/>
        <v>-180889</v>
      </c>
      <c r="H326" s="36">
        <f t="shared" si="66"/>
        <v>4947</v>
      </c>
      <c r="I326" s="36">
        <f t="shared" si="67"/>
        <v>4252</v>
      </c>
      <c r="J326" s="36">
        <f t="shared" si="68"/>
        <v>33588</v>
      </c>
      <c r="K326" s="36">
        <f t="shared" si="69"/>
        <v>42787</v>
      </c>
      <c r="L326" s="36"/>
      <c r="M326" s="36">
        <f t="shared" si="70"/>
        <v>4967</v>
      </c>
      <c r="N326" s="36">
        <f t="shared" si="71"/>
        <v>269138</v>
      </c>
      <c r="O326" s="36">
        <f t="shared" si="72"/>
        <v>274105</v>
      </c>
      <c r="P326" s="36">
        <f t="shared" si="73"/>
        <v>274105</v>
      </c>
      <c r="Q326" s="36">
        <f t="shared" si="74"/>
        <v>-22604</v>
      </c>
    </row>
    <row r="327" spans="1:17" s="33" customFormat="1" ht="13.2" x14ac:dyDescent="0.25">
      <c r="A327" s="62">
        <v>10305</v>
      </c>
      <c r="B327" s="63" t="s">
        <v>633</v>
      </c>
      <c r="C327" s="65">
        <v>5224.92</v>
      </c>
      <c r="D327" s="34">
        <f t="shared" si="62"/>
        <v>6.8195382445729804E-6</v>
      </c>
      <c r="E327" s="66">
        <f t="shared" si="63"/>
        <v>956</v>
      </c>
      <c r="F327" s="35">
        <f t="shared" si="64"/>
        <v>33837</v>
      </c>
      <c r="G327" s="35">
        <f t="shared" si="65"/>
        <v>-26601</v>
      </c>
      <c r="H327" s="36">
        <f t="shared" si="66"/>
        <v>727</v>
      </c>
      <c r="I327" s="36">
        <f t="shared" si="67"/>
        <v>625</v>
      </c>
      <c r="J327" s="36">
        <f t="shared" si="68"/>
        <v>4939</v>
      </c>
      <c r="K327" s="36">
        <f t="shared" si="69"/>
        <v>6291</v>
      </c>
      <c r="L327" s="36"/>
      <c r="M327" s="36">
        <f t="shared" si="70"/>
        <v>730</v>
      </c>
      <c r="N327" s="36">
        <f t="shared" si="71"/>
        <v>39578</v>
      </c>
      <c r="O327" s="36">
        <f t="shared" si="72"/>
        <v>40308</v>
      </c>
      <c r="P327" s="36">
        <f t="shared" si="73"/>
        <v>40308</v>
      </c>
      <c r="Q327" s="36">
        <f t="shared" si="74"/>
        <v>-3324</v>
      </c>
    </row>
    <row r="328" spans="1:17" s="33" customFormat="1" ht="13.2" x14ac:dyDescent="0.25">
      <c r="A328" s="62">
        <v>10306</v>
      </c>
      <c r="B328" s="63" t="s">
        <v>634</v>
      </c>
      <c r="C328" s="65">
        <v>10422.200000000001</v>
      </c>
      <c r="D328" s="34">
        <f t="shared" si="62"/>
        <v>1.3603000905772438E-5</v>
      </c>
      <c r="E328" s="66">
        <f t="shared" si="63"/>
        <v>1907</v>
      </c>
      <c r="F328" s="35">
        <f t="shared" si="64"/>
        <v>67496</v>
      </c>
      <c r="G328" s="35">
        <f t="shared" si="65"/>
        <v>-53060</v>
      </c>
      <c r="H328" s="36">
        <f t="shared" si="66"/>
        <v>1451</v>
      </c>
      <c r="I328" s="36">
        <f t="shared" si="67"/>
        <v>1247</v>
      </c>
      <c r="J328" s="36">
        <f t="shared" si="68"/>
        <v>9852</v>
      </c>
      <c r="K328" s="36">
        <f t="shared" si="69"/>
        <v>12550</v>
      </c>
      <c r="L328" s="36"/>
      <c r="M328" s="36">
        <f t="shared" si="70"/>
        <v>1457</v>
      </c>
      <c r="N328" s="36">
        <f t="shared" si="71"/>
        <v>78947</v>
      </c>
      <c r="O328" s="36">
        <f t="shared" si="72"/>
        <v>80404</v>
      </c>
      <c r="P328" s="36">
        <f t="shared" si="73"/>
        <v>80404</v>
      </c>
      <c r="Q328" s="36">
        <f t="shared" si="74"/>
        <v>-6630</v>
      </c>
    </row>
    <row r="329" spans="1:17" s="33" customFormat="1" ht="13.2" x14ac:dyDescent="0.25">
      <c r="A329" s="62">
        <v>10307</v>
      </c>
      <c r="B329" s="63" t="s">
        <v>635</v>
      </c>
      <c r="C329" s="65">
        <v>5617.8</v>
      </c>
      <c r="D329" s="34">
        <f t="shared" si="62"/>
        <v>7.33232316482589E-6</v>
      </c>
      <c r="E329" s="66">
        <f t="shared" si="63"/>
        <v>1028</v>
      </c>
      <c r="F329" s="35">
        <f t="shared" si="64"/>
        <v>36382</v>
      </c>
      <c r="G329" s="35">
        <f t="shared" si="65"/>
        <v>-28601</v>
      </c>
      <c r="H329" s="36">
        <f t="shared" si="66"/>
        <v>782</v>
      </c>
      <c r="I329" s="36">
        <f t="shared" si="67"/>
        <v>672</v>
      </c>
      <c r="J329" s="36">
        <f t="shared" si="68"/>
        <v>5311</v>
      </c>
      <c r="K329" s="36">
        <f t="shared" si="69"/>
        <v>6765</v>
      </c>
      <c r="L329" s="36"/>
      <c r="M329" s="36">
        <f t="shared" si="70"/>
        <v>785</v>
      </c>
      <c r="N329" s="36">
        <f t="shared" si="71"/>
        <v>42554</v>
      </c>
      <c r="O329" s="36">
        <f t="shared" si="72"/>
        <v>43339</v>
      </c>
      <c r="P329" s="36">
        <f t="shared" si="73"/>
        <v>43339</v>
      </c>
      <c r="Q329" s="36">
        <f t="shared" si="74"/>
        <v>-3574</v>
      </c>
    </row>
    <row r="330" spans="1:17" s="33" customFormat="1" ht="13.2" x14ac:dyDescent="0.25">
      <c r="A330" s="62">
        <v>10308</v>
      </c>
      <c r="B330" s="63" t="s">
        <v>636</v>
      </c>
      <c r="C330" s="65">
        <v>10001.49</v>
      </c>
      <c r="D330" s="34">
        <f t="shared" si="62"/>
        <v>1.3053892415140177E-5</v>
      </c>
      <c r="E330" s="66">
        <f t="shared" si="63"/>
        <v>1830</v>
      </c>
      <c r="F330" s="35">
        <f t="shared" si="64"/>
        <v>64771</v>
      </c>
      <c r="G330" s="35">
        <f t="shared" si="65"/>
        <v>-50919</v>
      </c>
      <c r="H330" s="36">
        <f t="shared" si="66"/>
        <v>1392</v>
      </c>
      <c r="I330" s="36">
        <f t="shared" si="67"/>
        <v>1197</v>
      </c>
      <c r="J330" s="36">
        <f t="shared" si="68"/>
        <v>9455</v>
      </c>
      <c r="K330" s="36">
        <f t="shared" si="69"/>
        <v>12044</v>
      </c>
      <c r="L330" s="36"/>
      <c r="M330" s="36">
        <f t="shared" si="70"/>
        <v>1398</v>
      </c>
      <c r="N330" s="36">
        <f t="shared" si="71"/>
        <v>75760</v>
      </c>
      <c r="O330" s="36">
        <f t="shared" si="72"/>
        <v>77158</v>
      </c>
      <c r="P330" s="36">
        <f t="shared" si="73"/>
        <v>77158</v>
      </c>
      <c r="Q330" s="36">
        <f t="shared" si="74"/>
        <v>-6363</v>
      </c>
    </row>
    <row r="331" spans="1:17" s="33" customFormat="1" ht="13.2" x14ac:dyDescent="0.25">
      <c r="A331" s="62">
        <v>10309</v>
      </c>
      <c r="B331" s="63" t="s">
        <v>637</v>
      </c>
      <c r="C331" s="65">
        <v>13573.91</v>
      </c>
      <c r="D331" s="34">
        <f t="shared" si="62"/>
        <v>1.7716596306429884E-5</v>
      </c>
      <c r="E331" s="66">
        <f t="shared" si="63"/>
        <v>2484</v>
      </c>
      <c r="F331" s="35">
        <f t="shared" si="64"/>
        <v>87907</v>
      </c>
      <c r="G331" s="35">
        <f t="shared" si="65"/>
        <v>-69106</v>
      </c>
      <c r="H331" s="36">
        <f t="shared" si="66"/>
        <v>1890</v>
      </c>
      <c r="I331" s="36">
        <f t="shared" si="67"/>
        <v>1625</v>
      </c>
      <c r="J331" s="36">
        <f t="shared" si="68"/>
        <v>12832</v>
      </c>
      <c r="K331" s="36">
        <f t="shared" si="69"/>
        <v>16347</v>
      </c>
      <c r="L331" s="36"/>
      <c r="M331" s="36">
        <f t="shared" si="70"/>
        <v>1897</v>
      </c>
      <c r="N331" s="36">
        <f t="shared" si="71"/>
        <v>102821</v>
      </c>
      <c r="O331" s="36">
        <f t="shared" si="72"/>
        <v>104718</v>
      </c>
      <c r="P331" s="36">
        <f t="shared" si="73"/>
        <v>104718</v>
      </c>
      <c r="Q331" s="36">
        <f t="shared" si="74"/>
        <v>-8635</v>
      </c>
    </row>
    <row r="332" spans="1:17" s="33" customFormat="1" ht="13.2" x14ac:dyDescent="0.25">
      <c r="A332" s="62">
        <v>10310</v>
      </c>
      <c r="B332" s="63" t="s">
        <v>638</v>
      </c>
      <c r="C332" s="65">
        <v>1504.59</v>
      </c>
      <c r="D332" s="34">
        <f t="shared" ref="D332:D395" si="75">+C332/$C$10</f>
        <v>1.9637829952232876E-6</v>
      </c>
      <c r="E332" s="66">
        <f t="shared" ref="E332:E395" si="76">ROUND(D332*$E$10,0)</f>
        <v>275</v>
      </c>
      <c r="F332" s="35">
        <f t="shared" ref="F332:F395" si="77">+ROUND(D332*$F$10,0)</f>
        <v>9744</v>
      </c>
      <c r="G332" s="35">
        <f t="shared" ref="G332:G395" si="78">+ROUND(D332*$G$10,0)</f>
        <v>-7660</v>
      </c>
      <c r="H332" s="36">
        <f t="shared" ref="H332:H395" si="79">ROUND(D332*$H$10,0)</f>
        <v>209</v>
      </c>
      <c r="I332" s="36">
        <f t="shared" ref="I332:I395" si="80">ROUND(D332*$I$10,0)</f>
        <v>180</v>
      </c>
      <c r="J332" s="36">
        <f t="shared" ref="J332:J395" si="81">ROUND(D332*$J$10,0)</f>
        <v>1422</v>
      </c>
      <c r="K332" s="36">
        <f t="shared" ref="K332:K395" si="82">ROUND(SUM(H332:J332),0)</f>
        <v>1811</v>
      </c>
      <c r="L332" s="36"/>
      <c r="M332" s="36">
        <f t="shared" ref="M332:M395" si="83">ROUND(D332*$M$10,0)</f>
        <v>210</v>
      </c>
      <c r="N332" s="36">
        <f t="shared" ref="N332:N395" si="84">ROUND(D332*$N$10,0)</f>
        <v>11397</v>
      </c>
      <c r="O332" s="36">
        <f t="shared" ref="O332:O395" si="85">ROUND(SUM(L332:N332),0)</f>
        <v>11607</v>
      </c>
      <c r="P332" s="36">
        <f t="shared" ref="P332:P395" si="86">ROUND(SUM(M332:N332),0)</f>
        <v>11607</v>
      </c>
      <c r="Q332" s="36">
        <f t="shared" ref="Q332:Q395" si="87">ROUND(D332*$Q$10,0)</f>
        <v>-957</v>
      </c>
    </row>
    <row r="333" spans="1:17" s="33" customFormat="1" ht="13.2" x14ac:dyDescent="0.25">
      <c r="A333" s="62">
        <v>10311</v>
      </c>
      <c r="B333" s="63" t="s">
        <v>639</v>
      </c>
      <c r="C333" s="65">
        <v>1900.05</v>
      </c>
      <c r="D333" s="34">
        <f t="shared" si="75"/>
        <v>2.4799353179763311E-6</v>
      </c>
      <c r="E333" s="66">
        <f t="shared" si="76"/>
        <v>348</v>
      </c>
      <c r="F333" s="35">
        <f t="shared" si="77"/>
        <v>12305</v>
      </c>
      <c r="G333" s="35">
        <f t="shared" si="78"/>
        <v>-9673</v>
      </c>
      <c r="H333" s="36">
        <f t="shared" si="79"/>
        <v>265</v>
      </c>
      <c r="I333" s="36">
        <f t="shared" si="80"/>
        <v>227</v>
      </c>
      <c r="J333" s="36">
        <f t="shared" si="81"/>
        <v>1796</v>
      </c>
      <c r="K333" s="36">
        <f t="shared" si="82"/>
        <v>2288</v>
      </c>
      <c r="L333" s="36"/>
      <c r="M333" s="36">
        <f t="shared" si="83"/>
        <v>266</v>
      </c>
      <c r="N333" s="36">
        <f t="shared" si="84"/>
        <v>14393</v>
      </c>
      <c r="O333" s="36">
        <f t="shared" si="85"/>
        <v>14659</v>
      </c>
      <c r="P333" s="36">
        <f t="shared" si="86"/>
        <v>14659</v>
      </c>
      <c r="Q333" s="36">
        <f t="shared" si="87"/>
        <v>-1209</v>
      </c>
    </row>
    <row r="334" spans="1:17" s="33" customFormat="1" ht="13.2" x14ac:dyDescent="0.25">
      <c r="A334" s="62">
        <v>10312</v>
      </c>
      <c r="B334" s="63" t="s">
        <v>640</v>
      </c>
      <c r="C334" s="65">
        <v>1181.92</v>
      </c>
      <c r="D334" s="34">
        <f t="shared" si="75"/>
        <v>1.5426357995961081E-6</v>
      </c>
      <c r="E334" s="66">
        <f t="shared" si="76"/>
        <v>216</v>
      </c>
      <c r="F334" s="35">
        <f t="shared" si="77"/>
        <v>7654</v>
      </c>
      <c r="G334" s="35">
        <f t="shared" si="78"/>
        <v>-6017</v>
      </c>
      <c r="H334" s="36">
        <f t="shared" si="79"/>
        <v>165</v>
      </c>
      <c r="I334" s="36">
        <f t="shared" si="80"/>
        <v>141</v>
      </c>
      <c r="J334" s="36">
        <f t="shared" si="81"/>
        <v>1117</v>
      </c>
      <c r="K334" s="36">
        <f t="shared" si="82"/>
        <v>1423</v>
      </c>
      <c r="L334" s="36"/>
      <c r="M334" s="36">
        <f t="shared" si="83"/>
        <v>165</v>
      </c>
      <c r="N334" s="36">
        <f t="shared" si="84"/>
        <v>8953</v>
      </c>
      <c r="O334" s="36">
        <f t="shared" si="85"/>
        <v>9118</v>
      </c>
      <c r="P334" s="36">
        <f t="shared" si="86"/>
        <v>9118</v>
      </c>
      <c r="Q334" s="36">
        <f t="shared" si="87"/>
        <v>-752</v>
      </c>
    </row>
    <row r="335" spans="1:17" s="33" customFormat="1" ht="13.2" x14ac:dyDescent="0.25">
      <c r="A335" s="62">
        <v>10556</v>
      </c>
      <c r="B335" s="63" t="s">
        <v>641</v>
      </c>
      <c r="C335" s="65">
        <v>672403.52</v>
      </c>
      <c r="D335" s="34">
        <f t="shared" si="75"/>
        <v>8.7761755594831941E-4</v>
      </c>
      <c r="E335" s="66">
        <f t="shared" si="76"/>
        <v>123034</v>
      </c>
      <c r="F335" s="35">
        <f t="shared" si="77"/>
        <v>4354584</v>
      </c>
      <c r="G335" s="35">
        <f t="shared" si="78"/>
        <v>-3423274</v>
      </c>
      <c r="H335" s="36">
        <f t="shared" si="79"/>
        <v>93612</v>
      </c>
      <c r="I335" s="36">
        <f t="shared" si="80"/>
        <v>80475</v>
      </c>
      <c r="J335" s="36">
        <f t="shared" si="81"/>
        <v>635639</v>
      </c>
      <c r="K335" s="36">
        <f t="shared" si="82"/>
        <v>809726</v>
      </c>
      <c r="L335" s="36"/>
      <c r="M335" s="36">
        <f t="shared" si="83"/>
        <v>93992</v>
      </c>
      <c r="N335" s="36">
        <f t="shared" si="84"/>
        <v>5093369</v>
      </c>
      <c r="O335" s="36">
        <f t="shared" si="85"/>
        <v>5187361</v>
      </c>
      <c r="P335" s="36">
        <f t="shared" si="86"/>
        <v>5187361</v>
      </c>
      <c r="Q335" s="36">
        <f t="shared" si="87"/>
        <v>-427766</v>
      </c>
    </row>
    <row r="336" spans="1:17" s="33" customFormat="1" ht="13.2" x14ac:dyDescent="0.25">
      <c r="A336" s="62">
        <v>10557</v>
      </c>
      <c r="B336" s="63" t="s">
        <v>642</v>
      </c>
      <c r="C336" s="65">
        <v>404832.8</v>
      </c>
      <c r="D336" s="34">
        <f t="shared" si="75"/>
        <v>5.2838565226980786E-4</v>
      </c>
      <c r="E336" s="66">
        <f t="shared" si="76"/>
        <v>74075</v>
      </c>
      <c r="F336" s="35">
        <f t="shared" si="77"/>
        <v>2621757</v>
      </c>
      <c r="G336" s="35">
        <f t="shared" si="78"/>
        <v>-2061044</v>
      </c>
      <c r="H336" s="36">
        <f t="shared" si="79"/>
        <v>56361</v>
      </c>
      <c r="I336" s="36">
        <f t="shared" si="80"/>
        <v>48451</v>
      </c>
      <c r="J336" s="36">
        <f t="shared" si="81"/>
        <v>382698</v>
      </c>
      <c r="K336" s="36">
        <f t="shared" si="82"/>
        <v>487510</v>
      </c>
      <c r="L336" s="36"/>
      <c r="M336" s="36">
        <f t="shared" si="83"/>
        <v>56590</v>
      </c>
      <c r="N336" s="36">
        <f t="shared" si="84"/>
        <v>3066556</v>
      </c>
      <c r="O336" s="36">
        <f t="shared" si="85"/>
        <v>3123146</v>
      </c>
      <c r="P336" s="36">
        <f t="shared" si="86"/>
        <v>3123146</v>
      </c>
      <c r="Q336" s="36">
        <f t="shared" si="87"/>
        <v>-257544</v>
      </c>
    </row>
    <row r="337" spans="1:17" s="33" customFormat="1" ht="13.2" x14ac:dyDescent="0.25">
      <c r="A337" s="62">
        <v>10559</v>
      </c>
      <c r="B337" s="63" t="s">
        <v>643</v>
      </c>
      <c r="C337" s="65">
        <v>949007.33</v>
      </c>
      <c r="D337" s="34">
        <f t="shared" si="75"/>
        <v>1.2386394014291301E-3</v>
      </c>
      <c r="E337" s="66">
        <f t="shared" si="76"/>
        <v>173646</v>
      </c>
      <c r="F337" s="35">
        <f t="shared" si="77"/>
        <v>6145912</v>
      </c>
      <c r="G337" s="35">
        <f t="shared" si="78"/>
        <v>-4831492</v>
      </c>
      <c r="H337" s="36">
        <f t="shared" si="79"/>
        <v>132121</v>
      </c>
      <c r="I337" s="36">
        <f t="shared" si="80"/>
        <v>113579</v>
      </c>
      <c r="J337" s="36">
        <f t="shared" si="81"/>
        <v>897119</v>
      </c>
      <c r="K337" s="36">
        <f t="shared" si="82"/>
        <v>1142819</v>
      </c>
      <c r="L337" s="36"/>
      <c r="M337" s="36">
        <f t="shared" si="83"/>
        <v>132657</v>
      </c>
      <c r="N337" s="36">
        <f t="shared" si="84"/>
        <v>7188607</v>
      </c>
      <c r="O337" s="36">
        <f t="shared" si="85"/>
        <v>7321264</v>
      </c>
      <c r="P337" s="36">
        <f t="shared" si="86"/>
        <v>7321264</v>
      </c>
      <c r="Q337" s="36">
        <f t="shared" si="87"/>
        <v>-603735</v>
      </c>
    </row>
    <row r="338" spans="1:17" s="33" customFormat="1" ht="13.2" x14ac:dyDescent="0.25">
      <c r="A338" s="62">
        <v>10701</v>
      </c>
      <c r="B338" s="63" t="s">
        <v>644</v>
      </c>
      <c r="C338" s="65">
        <v>83956.12</v>
      </c>
      <c r="D338" s="34">
        <f t="shared" si="75"/>
        <v>1.0957908852306991E-4</v>
      </c>
      <c r="E338" s="66">
        <f t="shared" si="76"/>
        <v>15362</v>
      </c>
      <c r="F338" s="35">
        <f t="shared" si="77"/>
        <v>543712</v>
      </c>
      <c r="G338" s="35">
        <f t="shared" si="78"/>
        <v>-427429</v>
      </c>
      <c r="H338" s="36">
        <f t="shared" si="79"/>
        <v>11688</v>
      </c>
      <c r="I338" s="36">
        <f t="shared" si="80"/>
        <v>10048</v>
      </c>
      <c r="J338" s="36">
        <f t="shared" si="81"/>
        <v>79366</v>
      </c>
      <c r="K338" s="36">
        <f t="shared" si="82"/>
        <v>101102</v>
      </c>
      <c r="L338" s="36"/>
      <c r="M338" s="36">
        <f t="shared" si="83"/>
        <v>11736</v>
      </c>
      <c r="N338" s="36">
        <f t="shared" si="84"/>
        <v>635957</v>
      </c>
      <c r="O338" s="36">
        <f t="shared" si="85"/>
        <v>647693</v>
      </c>
      <c r="P338" s="36">
        <f t="shared" si="86"/>
        <v>647693</v>
      </c>
      <c r="Q338" s="36">
        <f t="shared" si="87"/>
        <v>-53411</v>
      </c>
    </row>
    <row r="339" spans="1:17" s="33" customFormat="1" ht="13.2" x14ac:dyDescent="0.25">
      <c r="A339" s="62">
        <v>11201</v>
      </c>
      <c r="B339" s="63" t="s">
        <v>645</v>
      </c>
      <c r="C339" s="65">
        <v>555649.98</v>
      </c>
      <c r="D339" s="34">
        <f t="shared" si="75"/>
        <v>7.2523144645395747E-4</v>
      </c>
      <c r="E339" s="66">
        <f t="shared" si="76"/>
        <v>101671</v>
      </c>
      <c r="F339" s="35">
        <f t="shared" si="77"/>
        <v>3598471</v>
      </c>
      <c r="G339" s="35">
        <f t="shared" si="78"/>
        <v>-2828870</v>
      </c>
      <c r="H339" s="36">
        <f t="shared" si="79"/>
        <v>77357</v>
      </c>
      <c r="I339" s="36">
        <f t="shared" si="80"/>
        <v>66502</v>
      </c>
      <c r="J339" s="36">
        <f t="shared" si="81"/>
        <v>525269</v>
      </c>
      <c r="K339" s="36">
        <f t="shared" si="82"/>
        <v>669128</v>
      </c>
      <c r="L339" s="36"/>
      <c r="M339" s="36">
        <f t="shared" si="83"/>
        <v>77671</v>
      </c>
      <c r="N339" s="36">
        <f t="shared" si="84"/>
        <v>4208976</v>
      </c>
      <c r="O339" s="36">
        <f t="shared" si="85"/>
        <v>4286647</v>
      </c>
      <c r="P339" s="36">
        <f t="shared" si="86"/>
        <v>4286647</v>
      </c>
      <c r="Q339" s="36">
        <f t="shared" si="87"/>
        <v>-353491</v>
      </c>
    </row>
    <row r="340" spans="1:17" s="33" customFormat="1" ht="13.2" x14ac:dyDescent="0.25">
      <c r="A340" s="62">
        <v>11203</v>
      </c>
      <c r="B340" s="63" t="s">
        <v>646</v>
      </c>
      <c r="C340" s="65">
        <v>12452.86</v>
      </c>
      <c r="D340" s="34">
        <f t="shared" si="75"/>
        <v>1.6253407712331115E-5</v>
      </c>
      <c r="E340" s="66">
        <f t="shared" si="76"/>
        <v>2279</v>
      </c>
      <c r="F340" s="35">
        <f t="shared" si="77"/>
        <v>80647</v>
      </c>
      <c r="G340" s="35">
        <f t="shared" si="78"/>
        <v>-63399</v>
      </c>
      <c r="H340" s="36">
        <f t="shared" si="79"/>
        <v>1734</v>
      </c>
      <c r="I340" s="36">
        <f t="shared" si="80"/>
        <v>1490</v>
      </c>
      <c r="J340" s="36">
        <f t="shared" si="81"/>
        <v>11772</v>
      </c>
      <c r="K340" s="36">
        <f t="shared" si="82"/>
        <v>14996</v>
      </c>
      <c r="L340" s="36"/>
      <c r="M340" s="36">
        <f t="shared" si="83"/>
        <v>1741</v>
      </c>
      <c r="N340" s="36">
        <f t="shared" si="84"/>
        <v>94329</v>
      </c>
      <c r="O340" s="36">
        <f t="shared" si="85"/>
        <v>96070</v>
      </c>
      <c r="P340" s="36">
        <f t="shared" si="86"/>
        <v>96070</v>
      </c>
      <c r="Q340" s="36">
        <f t="shared" si="87"/>
        <v>-7922</v>
      </c>
    </row>
    <row r="341" spans="1:17" s="33" customFormat="1" ht="13.2" x14ac:dyDescent="0.25">
      <c r="A341" s="62">
        <v>11204</v>
      </c>
      <c r="B341" s="63" t="s">
        <v>647</v>
      </c>
      <c r="C341" s="65">
        <v>1817788.16</v>
      </c>
      <c r="D341" s="34">
        <f t="shared" si="75"/>
        <v>2.3725675948439301E-3</v>
      </c>
      <c r="E341" s="66">
        <f t="shared" si="76"/>
        <v>332613</v>
      </c>
      <c r="F341" s="35">
        <f t="shared" si="77"/>
        <v>11772264</v>
      </c>
      <c r="G341" s="35">
        <f t="shared" si="78"/>
        <v>-9254542</v>
      </c>
      <c r="H341" s="36">
        <f t="shared" si="79"/>
        <v>253072</v>
      </c>
      <c r="I341" s="36">
        <f t="shared" si="80"/>
        <v>217557</v>
      </c>
      <c r="J341" s="36">
        <f t="shared" si="81"/>
        <v>1718397</v>
      </c>
      <c r="K341" s="36">
        <f t="shared" si="82"/>
        <v>2189026</v>
      </c>
      <c r="L341" s="36"/>
      <c r="M341" s="36">
        <f t="shared" si="83"/>
        <v>254099</v>
      </c>
      <c r="N341" s="36">
        <f t="shared" si="84"/>
        <v>13769509</v>
      </c>
      <c r="O341" s="36">
        <f t="shared" si="85"/>
        <v>14023608</v>
      </c>
      <c r="P341" s="36">
        <f t="shared" si="86"/>
        <v>14023608</v>
      </c>
      <c r="Q341" s="36">
        <f t="shared" si="87"/>
        <v>-1156431</v>
      </c>
    </row>
    <row r="342" spans="1:17" s="33" customFormat="1" ht="13.2" x14ac:dyDescent="0.25">
      <c r="A342" s="62">
        <v>11205</v>
      </c>
      <c r="B342" s="63" t="s">
        <v>648</v>
      </c>
      <c r="C342" s="65">
        <v>27298.17</v>
      </c>
      <c r="D342" s="34">
        <f t="shared" si="75"/>
        <v>3.5629428646152434E-5</v>
      </c>
      <c r="E342" s="66">
        <f t="shared" si="76"/>
        <v>4995</v>
      </c>
      <c r="F342" s="35">
        <f t="shared" si="77"/>
        <v>176787</v>
      </c>
      <c r="G342" s="35">
        <f t="shared" si="78"/>
        <v>-138978</v>
      </c>
      <c r="H342" s="36">
        <f t="shared" si="79"/>
        <v>3800</v>
      </c>
      <c r="I342" s="36">
        <f t="shared" si="80"/>
        <v>3267</v>
      </c>
      <c r="J342" s="36">
        <f t="shared" si="81"/>
        <v>25806</v>
      </c>
      <c r="K342" s="36">
        <f t="shared" si="82"/>
        <v>32873</v>
      </c>
      <c r="L342" s="36"/>
      <c r="M342" s="36">
        <f t="shared" si="83"/>
        <v>3816</v>
      </c>
      <c r="N342" s="36">
        <f t="shared" si="84"/>
        <v>206780</v>
      </c>
      <c r="O342" s="36">
        <f t="shared" si="85"/>
        <v>210596</v>
      </c>
      <c r="P342" s="36">
        <f t="shared" si="86"/>
        <v>210596</v>
      </c>
      <c r="Q342" s="36">
        <f t="shared" si="87"/>
        <v>-17366</v>
      </c>
    </row>
    <row r="343" spans="1:17" s="33" customFormat="1" ht="13.2" x14ac:dyDescent="0.25">
      <c r="A343" s="62">
        <v>11207</v>
      </c>
      <c r="B343" s="63" t="s">
        <v>649</v>
      </c>
      <c r="C343" s="65">
        <v>6156.43</v>
      </c>
      <c r="D343" s="34">
        <f t="shared" si="75"/>
        <v>8.0353402224410013E-6</v>
      </c>
      <c r="E343" s="66">
        <f t="shared" si="76"/>
        <v>1126</v>
      </c>
      <c r="F343" s="35">
        <f t="shared" si="77"/>
        <v>39870</v>
      </c>
      <c r="G343" s="35">
        <f t="shared" si="78"/>
        <v>-31343</v>
      </c>
      <c r="H343" s="36">
        <f t="shared" si="79"/>
        <v>857</v>
      </c>
      <c r="I343" s="36">
        <f t="shared" si="80"/>
        <v>737</v>
      </c>
      <c r="J343" s="36">
        <f t="shared" si="81"/>
        <v>5820</v>
      </c>
      <c r="K343" s="36">
        <f t="shared" si="82"/>
        <v>7414</v>
      </c>
      <c r="L343" s="36"/>
      <c r="M343" s="36">
        <f t="shared" si="83"/>
        <v>861</v>
      </c>
      <c r="N343" s="36">
        <f t="shared" si="84"/>
        <v>46634</v>
      </c>
      <c r="O343" s="36">
        <f t="shared" si="85"/>
        <v>47495</v>
      </c>
      <c r="P343" s="36">
        <f t="shared" si="86"/>
        <v>47495</v>
      </c>
      <c r="Q343" s="36">
        <f t="shared" si="87"/>
        <v>-3917</v>
      </c>
    </row>
    <row r="344" spans="1:17" s="33" customFormat="1" ht="13.2" x14ac:dyDescent="0.25">
      <c r="A344" s="62">
        <v>11301</v>
      </c>
      <c r="B344" s="63" t="s">
        <v>650</v>
      </c>
      <c r="C344" s="65">
        <v>14279.78</v>
      </c>
      <c r="D344" s="34">
        <f t="shared" si="75"/>
        <v>1.8637894136960633E-5</v>
      </c>
      <c r="E344" s="66">
        <f t="shared" si="76"/>
        <v>2613</v>
      </c>
      <c r="F344" s="35">
        <f t="shared" si="77"/>
        <v>92478</v>
      </c>
      <c r="G344" s="35">
        <f t="shared" si="78"/>
        <v>-72700</v>
      </c>
      <c r="H344" s="36">
        <f t="shared" si="79"/>
        <v>1988</v>
      </c>
      <c r="I344" s="36">
        <f t="shared" si="80"/>
        <v>1709</v>
      </c>
      <c r="J344" s="36">
        <f t="shared" si="81"/>
        <v>13499</v>
      </c>
      <c r="K344" s="36">
        <f t="shared" si="82"/>
        <v>17196</v>
      </c>
      <c r="L344" s="36"/>
      <c r="M344" s="36">
        <f t="shared" si="83"/>
        <v>1996</v>
      </c>
      <c r="N344" s="36">
        <f t="shared" si="84"/>
        <v>108167</v>
      </c>
      <c r="O344" s="36">
        <f t="shared" si="85"/>
        <v>110163</v>
      </c>
      <c r="P344" s="36">
        <f t="shared" si="86"/>
        <v>110163</v>
      </c>
      <c r="Q344" s="36">
        <f t="shared" si="87"/>
        <v>-9084</v>
      </c>
    </row>
    <row r="345" spans="1:17" s="33" customFormat="1" ht="13.2" x14ac:dyDescent="0.25">
      <c r="A345" s="62">
        <v>11302</v>
      </c>
      <c r="B345" s="63" t="s">
        <v>651</v>
      </c>
      <c r="C345" s="65">
        <v>23509.25</v>
      </c>
      <c r="D345" s="34">
        <f t="shared" si="75"/>
        <v>3.0684150087700358E-5</v>
      </c>
      <c r="E345" s="66">
        <f t="shared" si="76"/>
        <v>4302</v>
      </c>
      <c r="F345" s="35">
        <f t="shared" si="77"/>
        <v>152249</v>
      </c>
      <c r="G345" s="35">
        <f t="shared" si="78"/>
        <v>-119688</v>
      </c>
      <c r="H345" s="36">
        <f t="shared" si="79"/>
        <v>3273</v>
      </c>
      <c r="I345" s="36">
        <f t="shared" si="80"/>
        <v>2814</v>
      </c>
      <c r="J345" s="36">
        <f t="shared" si="81"/>
        <v>22224</v>
      </c>
      <c r="K345" s="36">
        <f t="shared" si="82"/>
        <v>28311</v>
      </c>
      <c r="L345" s="36"/>
      <c r="M345" s="36">
        <f t="shared" si="83"/>
        <v>3286</v>
      </c>
      <c r="N345" s="36">
        <f t="shared" si="84"/>
        <v>178080</v>
      </c>
      <c r="O345" s="36">
        <f t="shared" si="85"/>
        <v>181366</v>
      </c>
      <c r="P345" s="36">
        <f t="shared" si="86"/>
        <v>181366</v>
      </c>
      <c r="Q345" s="36">
        <f t="shared" si="87"/>
        <v>-14956</v>
      </c>
    </row>
    <row r="346" spans="1:17" s="33" customFormat="1" ht="13.2" x14ac:dyDescent="0.25">
      <c r="A346" s="62">
        <v>11303</v>
      </c>
      <c r="B346" s="63" t="s">
        <v>652</v>
      </c>
      <c r="C346" s="65">
        <v>10996.53</v>
      </c>
      <c r="D346" s="34">
        <f t="shared" si="75"/>
        <v>1.4352613416587071E-5</v>
      </c>
      <c r="E346" s="66">
        <f t="shared" si="76"/>
        <v>2012</v>
      </c>
      <c r="F346" s="35">
        <f t="shared" si="77"/>
        <v>71215</v>
      </c>
      <c r="G346" s="35">
        <f t="shared" si="78"/>
        <v>-55984</v>
      </c>
      <c r="H346" s="36">
        <f t="shared" si="79"/>
        <v>1531</v>
      </c>
      <c r="I346" s="36">
        <f t="shared" si="80"/>
        <v>1316</v>
      </c>
      <c r="J346" s="36">
        <f t="shared" si="81"/>
        <v>10395</v>
      </c>
      <c r="K346" s="36">
        <f t="shared" si="82"/>
        <v>13242</v>
      </c>
      <c r="L346" s="36"/>
      <c r="M346" s="36">
        <f t="shared" si="83"/>
        <v>1537</v>
      </c>
      <c r="N346" s="36">
        <f t="shared" si="84"/>
        <v>83297</v>
      </c>
      <c r="O346" s="36">
        <f t="shared" si="85"/>
        <v>84834</v>
      </c>
      <c r="P346" s="36">
        <f t="shared" si="86"/>
        <v>84834</v>
      </c>
      <c r="Q346" s="36">
        <f t="shared" si="87"/>
        <v>-6996</v>
      </c>
    </row>
    <row r="347" spans="1:17" s="33" customFormat="1" ht="13.2" x14ac:dyDescent="0.25">
      <c r="A347" s="62">
        <v>11304</v>
      </c>
      <c r="B347" s="63" t="s">
        <v>653</v>
      </c>
      <c r="C347" s="65">
        <v>1933.33</v>
      </c>
      <c r="D347" s="34">
        <f t="shared" si="75"/>
        <v>2.5233721998385202E-6</v>
      </c>
      <c r="E347" s="66">
        <f t="shared" si="76"/>
        <v>354</v>
      </c>
      <c r="F347" s="35">
        <f t="shared" si="77"/>
        <v>12521</v>
      </c>
      <c r="G347" s="35">
        <f t="shared" si="78"/>
        <v>-9843</v>
      </c>
      <c r="H347" s="36">
        <f t="shared" si="79"/>
        <v>269</v>
      </c>
      <c r="I347" s="36">
        <f t="shared" si="80"/>
        <v>231</v>
      </c>
      <c r="J347" s="36">
        <f t="shared" si="81"/>
        <v>1828</v>
      </c>
      <c r="K347" s="36">
        <f t="shared" si="82"/>
        <v>2328</v>
      </c>
      <c r="L347" s="36"/>
      <c r="M347" s="36">
        <f t="shared" si="83"/>
        <v>270</v>
      </c>
      <c r="N347" s="36">
        <f t="shared" si="84"/>
        <v>14645</v>
      </c>
      <c r="O347" s="36">
        <f t="shared" si="85"/>
        <v>14915</v>
      </c>
      <c r="P347" s="36">
        <f t="shared" si="86"/>
        <v>14915</v>
      </c>
      <c r="Q347" s="36">
        <f t="shared" si="87"/>
        <v>-1230</v>
      </c>
    </row>
    <row r="348" spans="1:17" s="33" customFormat="1" ht="13.2" x14ac:dyDescent="0.25">
      <c r="A348" s="62">
        <v>11306</v>
      </c>
      <c r="B348" s="63" t="s">
        <v>654</v>
      </c>
      <c r="C348" s="65">
        <v>33510.07</v>
      </c>
      <c r="D348" s="34">
        <f t="shared" si="75"/>
        <v>4.3737168022346313E-5</v>
      </c>
      <c r="E348" s="66">
        <f t="shared" si="76"/>
        <v>6132</v>
      </c>
      <c r="F348" s="35">
        <f t="shared" si="77"/>
        <v>217016</v>
      </c>
      <c r="G348" s="35">
        <f t="shared" si="78"/>
        <v>-170603</v>
      </c>
      <c r="H348" s="36">
        <f t="shared" si="79"/>
        <v>4665</v>
      </c>
      <c r="I348" s="36">
        <f t="shared" si="80"/>
        <v>4011</v>
      </c>
      <c r="J348" s="36">
        <f t="shared" si="81"/>
        <v>31678</v>
      </c>
      <c r="K348" s="36">
        <f t="shared" si="82"/>
        <v>40354</v>
      </c>
      <c r="L348" s="36"/>
      <c r="M348" s="36">
        <f t="shared" si="83"/>
        <v>4684</v>
      </c>
      <c r="N348" s="36">
        <f t="shared" si="84"/>
        <v>253834</v>
      </c>
      <c r="O348" s="36">
        <f t="shared" si="85"/>
        <v>258518</v>
      </c>
      <c r="P348" s="36">
        <f t="shared" si="86"/>
        <v>258518</v>
      </c>
      <c r="Q348" s="36">
        <f t="shared" si="87"/>
        <v>-21318</v>
      </c>
    </row>
    <row r="349" spans="1:17" s="33" customFormat="1" ht="13.2" x14ac:dyDescent="0.25">
      <c r="A349" s="62">
        <v>11307</v>
      </c>
      <c r="B349" s="63" t="s">
        <v>655</v>
      </c>
      <c r="C349" s="65">
        <v>232550.15</v>
      </c>
      <c r="D349" s="34">
        <f t="shared" si="75"/>
        <v>3.0352323895986604E-4</v>
      </c>
      <c r="E349" s="66">
        <f t="shared" si="76"/>
        <v>42551</v>
      </c>
      <c r="F349" s="35">
        <f t="shared" si="77"/>
        <v>1506029</v>
      </c>
      <c r="G349" s="35">
        <f t="shared" si="78"/>
        <v>-1183936</v>
      </c>
      <c r="H349" s="36">
        <f t="shared" si="79"/>
        <v>32376</v>
      </c>
      <c r="I349" s="36">
        <f t="shared" si="80"/>
        <v>27832</v>
      </c>
      <c r="J349" s="36">
        <f t="shared" si="81"/>
        <v>219835</v>
      </c>
      <c r="K349" s="36">
        <f t="shared" si="82"/>
        <v>280043</v>
      </c>
      <c r="L349" s="36"/>
      <c r="M349" s="36">
        <f t="shared" si="83"/>
        <v>32507</v>
      </c>
      <c r="N349" s="36">
        <f t="shared" si="84"/>
        <v>1761537</v>
      </c>
      <c r="O349" s="36">
        <f t="shared" si="85"/>
        <v>1794044</v>
      </c>
      <c r="P349" s="36">
        <f t="shared" si="86"/>
        <v>1794044</v>
      </c>
      <c r="Q349" s="36">
        <f t="shared" si="87"/>
        <v>-147943</v>
      </c>
    </row>
    <row r="350" spans="1:17" s="33" customFormat="1" ht="13.2" x14ac:dyDescent="0.25">
      <c r="A350" s="62">
        <v>11318</v>
      </c>
      <c r="B350" s="63" t="s">
        <v>656</v>
      </c>
      <c r="C350" s="65">
        <v>2338.11</v>
      </c>
      <c r="D350" s="34">
        <f t="shared" si="75"/>
        <v>3.0516889378246043E-6</v>
      </c>
      <c r="E350" s="66">
        <f t="shared" si="76"/>
        <v>428</v>
      </c>
      <c r="F350" s="35">
        <f t="shared" si="77"/>
        <v>15142</v>
      </c>
      <c r="G350" s="35">
        <f t="shared" si="78"/>
        <v>-11904</v>
      </c>
      <c r="H350" s="36">
        <f t="shared" si="79"/>
        <v>326</v>
      </c>
      <c r="I350" s="36">
        <f t="shared" si="80"/>
        <v>280</v>
      </c>
      <c r="J350" s="36">
        <f t="shared" si="81"/>
        <v>2210</v>
      </c>
      <c r="K350" s="36">
        <f t="shared" si="82"/>
        <v>2816</v>
      </c>
      <c r="L350" s="36"/>
      <c r="M350" s="36">
        <f t="shared" si="83"/>
        <v>327</v>
      </c>
      <c r="N350" s="36">
        <f t="shared" si="84"/>
        <v>17711</v>
      </c>
      <c r="O350" s="36">
        <f t="shared" si="85"/>
        <v>18038</v>
      </c>
      <c r="P350" s="36">
        <f t="shared" si="86"/>
        <v>18038</v>
      </c>
      <c r="Q350" s="36">
        <f t="shared" si="87"/>
        <v>-1487</v>
      </c>
    </row>
    <row r="351" spans="1:17" s="33" customFormat="1" ht="13.2" x14ac:dyDescent="0.25">
      <c r="A351" s="62">
        <v>11319</v>
      </c>
      <c r="B351" s="63" t="s">
        <v>657</v>
      </c>
      <c r="C351" s="65">
        <v>13448.21</v>
      </c>
      <c r="D351" s="34">
        <f t="shared" si="75"/>
        <v>1.755253332415593E-5</v>
      </c>
      <c r="E351" s="66">
        <f t="shared" si="76"/>
        <v>2461</v>
      </c>
      <c r="F351" s="35">
        <f t="shared" si="77"/>
        <v>87093</v>
      </c>
      <c r="G351" s="35">
        <f t="shared" si="78"/>
        <v>-68466</v>
      </c>
      <c r="H351" s="36">
        <f t="shared" si="79"/>
        <v>1872</v>
      </c>
      <c r="I351" s="36">
        <f t="shared" si="80"/>
        <v>1610</v>
      </c>
      <c r="J351" s="36">
        <f t="shared" si="81"/>
        <v>12713</v>
      </c>
      <c r="K351" s="36">
        <f t="shared" si="82"/>
        <v>16195</v>
      </c>
      <c r="L351" s="36"/>
      <c r="M351" s="36">
        <f t="shared" si="83"/>
        <v>1880</v>
      </c>
      <c r="N351" s="36">
        <f t="shared" si="84"/>
        <v>101868</v>
      </c>
      <c r="O351" s="36">
        <f t="shared" si="85"/>
        <v>103748</v>
      </c>
      <c r="P351" s="36">
        <f t="shared" si="86"/>
        <v>103748</v>
      </c>
      <c r="Q351" s="36">
        <f t="shared" si="87"/>
        <v>-8555</v>
      </c>
    </row>
    <row r="352" spans="1:17" s="33" customFormat="1" ht="13.2" x14ac:dyDescent="0.25">
      <c r="A352" s="62">
        <v>11321</v>
      </c>
      <c r="B352" s="63" t="s">
        <v>658</v>
      </c>
      <c r="C352" s="65">
        <v>295</v>
      </c>
      <c r="D352" s="34">
        <f t="shared" si="75"/>
        <v>3.8503245641063005E-7</v>
      </c>
      <c r="E352" s="66">
        <f t="shared" si="76"/>
        <v>54</v>
      </c>
      <c r="F352" s="35">
        <f t="shared" si="77"/>
        <v>1910</v>
      </c>
      <c r="G352" s="35">
        <f t="shared" si="78"/>
        <v>-1502</v>
      </c>
      <c r="H352" s="36">
        <f t="shared" si="79"/>
        <v>41</v>
      </c>
      <c r="I352" s="36">
        <f t="shared" si="80"/>
        <v>35</v>
      </c>
      <c r="J352" s="36">
        <f t="shared" si="81"/>
        <v>279</v>
      </c>
      <c r="K352" s="36">
        <f t="shared" si="82"/>
        <v>355</v>
      </c>
      <c r="L352" s="36"/>
      <c r="M352" s="36">
        <f t="shared" si="83"/>
        <v>41</v>
      </c>
      <c r="N352" s="36">
        <f t="shared" si="84"/>
        <v>2235</v>
      </c>
      <c r="O352" s="36">
        <f t="shared" si="85"/>
        <v>2276</v>
      </c>
      <c r="P352" s="36">
        <f t="shared" si="86"/>
        <v>2276</v>
      </c>
      <c r="Q352" s="36">
        <f t="shared" si="87"/>
        <v>-188</v>
      </c>
    </row>
    <row r="353" spans="1:17" s="33" customFormat="1" ht="13.2" x14ac:dyDescent="0.25">
      <c r="A353" s="62">
        <v>11322</v>
      </c>
      <c r="B353" s="63" t="s">
        <v>659</v>
      </c>
      <c r="C353" s="65">
        <v>2949.99</v>
      </c>
      <c r="D353" s="34">
        <f t="shared" si="75"/>
        <v>3.8503115121586252E-6</v>
      </c>
      <c r="E353" s="66">
        <f t="shared" si="76"/>
        <v>540</v>
      </c>
      <c r="F353" s="35">
        <f t="shared" si="77"/>
        <v>19105</v>
      </c>
      <c r="G353" s="35">
        <f t="shared" si="78"/>
        <v>-15019</v>
      </c>
      <c r="H353" s="36">
        <f t="shared" si="79"/>
        <v>411</v>
      </c>
      <c r="I353" s="36">
        <f t="shared" si="80"/>
        <v>353</v>
      </c>
      <c r="J353" s="36">
        <f t="shared" si="81"/>
        <v>2789</v>
      </c>
      <c r="K353" s="36">
        <f t="shared" si="82"/>
        <v>3553</v>
      </c>
      <c r="L353" s="36"/>
      <c r="M353" s="36">
        <f t="shared" si="83"/>
        <v>412</v>
      </c>
      <c r="N353" s="36">
        <f t="shared" si="84"/>
        <v>22346</v>
      </c>
      <c r="O353" s="36">
        <f t="shared" si="85"/>
        <v>22758</v>
      </c>
      <c r="P353" s="36">
        <f t="shared" si="86"/>
        <v>22758</v>
      </c>
      <c r="Q353" s="36">
        <f t="shared" si="87"/>
        <v>-1877</v>
      </c>
    </row>
    <row r="354" spans="1:17" s="33" customFormat="1" ht="13.2" x14ac:dyDescent="0.25">
      <c r="A354" s="62">
        <v>11325</v>
      </c>
      <c r="B354" s="63" t="s">
        <v>660</v>
      </c>
      <c r="C354" s="65">
        <v>7906.09</v>
      </c>
      <c r="D354" s="34">
        <f t="shared" si="75"/>
        <v>1.0318987299333961E-5</v>
      </c>
      <c r="E354" s="66">
        <f t="shared" si="76"/>
        <v>1447</v>
      </c>
      <c r="F354" s="35">
        <f t="shared" si="77"/>
        <v>51201</v>
      </c>
      <c r="G354" s="35">
        <f t="shared" si="78"/>
        <v>-40251</v>
      </c>
      <c r="H354" s="36">
        <f t="shared" si="79"/>
        <v>1101</v>
      </c>
      <c r="I354" s="36">
        <f t="shared" si="80"/>
        <v>946</v>
      </c>
      <c r="J354" s="36">
        <f t="shared" si="81"/>
        <v>7474</v>
      </c>
      <c r="K354" s="36">
        <f t="shared" si="82"/>
        <v>9521</v>
      </c>
      <c r="L354" s="36"/>
      <c r="M354" s="36">
        <f t="shared" si="83"/>
        <v>1105</v>
      </c>
      <c r="N354" s="36">
        <f t="shared" si="84"/>
        <v>59888</v>
      </c>
      <c r="O354" s="36">
        <f t="shared" si="85"/>
        <v>60993</v>
      </c>
      <c r="P354" s="36">
        <f t="shared" si="86"/>
        <v>60993</v>
      </c>
      <c r="Q354" s="36">
        <f t="shared" si="87"/>
        <v>-5030</v>
      </c>
    </row>
    <row r="355" spans="1:17" s="33" customFormat="1" ht="13.2" x14ac:dyDescent="0.25">
      <c r="A355" s="62">
        <v>11529</v>
      </c>
      <c r="B355" s="63" t="s">
        <v>661</v>
      </c>
      <c r="C355" s="65">
        <v>99344.15</v>
      </c>
      <c r="D355" s="34">
        <f t="shared" si="75"/>
        <v>1.2966346476110541E-4</v>
      </c>
      <c r="E355" s="66">
        <f t="shared" si="76"/>
        <v>18178</v>
      </c>
      <c r="F355" s="35">
        <f t="shared" si="77"/>
        <v>643367</v>
      </c>
      <c r="G355" s="35">
        <f t="shared" si="78"/>
        <v>-505771</v>
      </c>
      <c r="H355" s="36">
        <f t="shared" si="79"/>
        <v>13831</v>
      </c>
      <c r="I355" s="36">
        <f t="shared" si="80"/>
        <v>11890</v>
      </c>
      <c r="J355" s="36">
        <f t="shared" si="81"/>
        <v>93912</v>
      </c>
      <c r="K355" s="36">
        <f t="shared" si="82"/>
        <v>119633</v>
      </c>
      <c r="L355" s="36"/>
      <c r="M355" s="36">
        <f t="shared" si="83"/>
        <v>13887</v>
      </c>
      <c r="N355" s="36">
        <f t="shared" si="84"/>
        <v>752519</v>
      </c>
      <c r="O355" s="36">
        <f t="shared" si="85"/>
        <v>766406</v>
      </c>
      <c r="P355" s="36">
        <f t="shared" si="86"/>
        <v>766406</v>
      </c>
      <c r="Q355" s="36">
        <f t="shared" si="87"/>
        <v>-63200</v>
      </c>
    </row>
    <row r="356" spans="1:17" s="33" customFormat="1" ht="13.2" x14ac:dyDescent="0.25">
      <c r="A356" s="62">
        <v>11531</v>
      </c>
      <c r="B356" s="63" t="s">
        <v>662</v>
      </c>
      <c r="C356" s="65">
        <v>1775150.59</v>
      </c>
      <c r="D356" s="34">
        <f t="shared" si="75"/>
        <v>2.3169172615812856E-3</v>
      </c>
      <c r="E356" s="66">
        <f t="shared" si="76"/>
        <v>324811</v>
      </c>
      <c r="F356" s="35">
        <f t="shared" si="77"/>
        <v>11496137</v>
      </c>
      <c r="G356" s="35">
        <f t="shared" si="78"/>
        <v>-9037470</v>
      </c>
      <c r="H356" s="36">
        <f t="shared" si="79"/>
        <v>247136</v>
      </c>
      <c r="I356" s="36">
        <f t="shared" si="80"/>
        <v>212454</v>
      </c>
      <c r="J356" s="36">
        <f t="shared" si="81"/>
        <v>1678091</v>
      </c>
      <c r="K356" s="36">
        <f t="shared" si="82"/>
        <v>2137681</v>
      </c>
      <c r="L356" s="36"/>
      <c r="M356" s="36">
        <f t="shared" si="83"/>
        <v>248139</v>
      </c>
      <c r="N356" s="36">
        <f t="shared" si="84"/>
        <v>13446535</v>
      </c>
      <c r="O356" s="36">
        <f t="shared" si="85"/>
        <v>13694674</v>
      </c>
      <c r="P356" s="36">
        <f t="shared" si="86"/>
        <v>13694674</v>
      </c>
      <c r="Q356" s="36">
        <f t="shared" si="87"/>
        <v>-1129306</v>
      </c>
    </row>
    <row r="357" spans="1:17" s="33" customFormat="1" ht="13.2" x14ac:dyDescent="0.25">
      <c r="A357" s="62">
        <v>11535</v>
      </c>
      <c r="B357" s="63" t="s">
        <v>663</v>
      </c>
      <c r="C357" s="65">
        <v>446010.75</v>
      </c>
      <c r="D357" s="34">
        <f t="shared" si="75"/>
        <v>5.8213089714592345E-4</v>
      </c>
      <c r="E357" s="66">
        <f t="shared" si="76"/>
        <v>81610</v>
      </c>
      <c r="F357" s="35">
        <f t="shared" si="77"/>
        <v>2888431</v>
      </c>
      <c r="G357" s="35">
        <f t="shared" si="78"/>
        <v>-2270685</v>
      </c>
      <c r="H357" s="36">
        <f t="shared" si="79"/>
        <v>62094</v>
      </c>
      <c r="I357" s="36">
        <f t="shared" si="80"/>
        <v>53380</v>
      </c>
      <c r="J357" s="36">
        <f t="shared" si="81"/>
        <v>421624</v>
      </c>
      <c r="K357" s="36">
        <f t="shared" si="82"/>
        <v>537098</v>
      </c>
      <c r="L357" s="36"/>
      <c r="M357" s="36">
        <f t="shared" si="83"/>
        <v>62346</v>
      </c>
      <c r="N357" s="36">
        <f t="shared" si="84"/>
        <v>3378473</v>
      </c>
      <c r="O357" s="36">
        <f t="shared" si="85"/>
        <v>3440819</v>
      </c>
      <c r="P357" s="36">
        <f t="shared" si="86"/>
        <v>3440819</v>
      </c>
      <c r="Q357" s="36">
        <f t="shared" si="87"/>
        <v>-283741</v>
      </c>
    </row>
    <row r="358" spans="1:17" s="33" customFormat="1" ht="13.2" x14ac:dyDescent="0.25">
      <c r="A358" s="62">
        <v>11536</v>
      </c>
      <c r="B358" s="63" t="s">
        <v>664</v>
      </c>
      <c r="C358" s="65">
        <v>425835.18</v>
      </c>
      <c r="D358" s="34">
        <f t="shared" si="75"/>
        <v>5.5579784875072142E-4</v>
      </c>
      <c r="E358" s="66">
        <f t="shared" si="76"/>
        <v>77918</v>
      </c>
      <c r="F358" s="35">
        <f t="shared" si="77"/>
        <v>2757771</v>
      </c>
      <c r="G358" s="35">
        <f t="shared" si="78"/>
        <v>-2167970</v>
      </c>
      <c r="H358" s="36">
        <f t="shared" si="79"/>
        <v>59285</v>
      </c>
      <c r="I358" s="36">
        <f t="shared" si="80"/>
        <v>50965</v>
      </c>
      <c r="J358" s="36">
        <f t="shared" si="81"/>
        <v>402552</v>
      </c>
      <c r="K358" s="36">
        <f t="shared" si="82"/>
        <v>512802</v>
      </c>
      <c r="L358" s="36"/>
      <c r="M358" s="36">
        <f t="shared" si="83"/>
        <v>59525</v>
      </c>
      <c r="N358" s="36">
        <f t="shared" si="84"/>
        <v>3225646</v>
      </c>
      <c r="O358" s="36">
        <f t="shared" si="85"/>
        <v>3285171</v>
      </c>
      <c r="P358" s="36">
        <f t="shared" si="86"/>
        <v>3285171</v>
      </c>
      <c r="Q358" s="36">
        <f t="shared" si="87"/>
        <v>-270906</v>
      </c>
    </row>
    <row r="359" spans="1:17" s="33" customFormat="1" ht="13.2" x14ac:dyDescent="0.25">
      <c r="A359" s="62">
        <v>11601</v>
      </c>
      <c r="B359" s="63" t="s">
        <v>665</v>
      </c>
      <c r="C359" s="65">
        <v>34189.370000000003</v>
      </c>
      <c r="D359" s="34">
        <f t="shared" si="75"/>
        <v>4.4623786827904761E-5</v>
      </c>
      <c r="E359" s="66">
        <f t="shared" si="76"/>
        <v>6256</v>
      </c>
      <c r="F359" s="35">
        <f t="shared" si="77"/>
        <v>221415</v>
      </c>
      <c r="G359" s="35">
        <f t="shared" si="78"/>
        <v>-174062</v>
      </c>
      <c r="H359" s="36">
        <f t="shared" si="79"/>
        <v>4760</v>
      </c>
      <c r="I359" s="36">
        <f t="shared" si="80"/>
        <v>4092</v>
      </c>
      <c r="J359" s="36">
        <f t="shared" si="81"/>
        <v>32320</v>
      </c>
      <c r="K359" s="36">
        <f t="shared" si="82"/>
        <v>41172</v>
      </c>
      <c r="L359" s="36"/>
      <c r="M359" s="36">
        <f t="shared" si="83"/>
        <v>4779</v>
      </c>
      <c r="N359" s="36">
        <f t="shared" si="84"/>
        <v>258980</v>
      </c>
      <c r="O359" s="36">
        <f t="shared" si="85"/>
        <v>263759</v>
      </c>
      <c r="P359" s="36">
        <f t="shared" si="86"/>
        <v>263759</v>
      </c>
      <c r="Q359" s="36">
        <f t="shared" si="87"/>
        <v>-21750</v>
      </c>
    </row>
    <row r="360" spans="1:17" s="33" customFormat="1" ht="13.2" x14ac:dyDescent="0.25">
      <c r="A360" s="62">
        <v>11701</v>
      </c>
      <c r="B360" s="63" t="s">
        <v>666</v>
      </c>
      <c r="C360" s="65">
        <v>53649.42</v>
      </c>
      <c r="D360" s="34">
        <f t="shared" si="75"/>
        <v>7.0022942263069777E-5</v>
      </c>
      <c r="E360" s="66">
        <f t="shared" si="76"/>
        <v>9817</v>
      </c>
      <c r="F360" s="35">
        <f t="shared" si="77"/>
        <v>347442</v>
      </c>
      <c r="G360" s="35">
        <f t="shared" si="78"/>
        <v>-273135</v>
      </c>
      <c r="H360" s="36">
        <f t="shared" si="79"/>
        <v>7469</v>
      </c>
      <c r="I360" s="36">
        <f t="shared" si="80"/>
        <v>6421</v>
      </c>
      <c r="J360" s="36">
        <f t="shared" si="81"/>
        <v>50716</v>
      </c>
      <c r="K360" s="36">
        <f t="shared" si="82"/>
        <v>64606</v>
      </c>
      <c r="L360" s="36"/>
      <c r="M360" s="36">
        <f t="shared" si="83"/>
        <v>7499</v>
      </c>
      <c r="N360" s="36">
        <f t="shared" si="84"/>
        <v>406387</v>
      </c>
      <c r="O360" s="36">
        <f t="shared" si="85"/>
        <v>413886</v>
      </c>
      <c r="P360" s="36">
        <f t="shared" si="86"/>
        <v>413886</v>
      </c>
      <c r="Q360" s="36">
        <f t="shared" si="87"/>
        <v>-34130</v>
      </c>
    </row>
    <row r="361" spans="1:17" s="33" customFormat="1" ht="13.2" x14ac:dyDescent="0.25">
      <c r="A361" s="62">
        <v>12201</v>
      </c>
      <c r="B361" s="63" t="s">
        <v>667</v>
      </c>
      <c r="C361" s="65">
        <v>410669.1</v>
      </c>
      <c r="D361" s="34">
        <f t="shared" si="75"/>
        <v>5.3600316049133112E-4</v>
      </c>
      <c r="E361" s="66">
        <f t="shared" si="76"/>
        <v>75143</v>
      </c>
      <c r="F361" s="35">
        <f t="shared" si="77"/>
        <v>2659554</v>
      </c>
      <c r="G361" s="35">
        <f t="shared" si="78"/>
        <v>-2090758</v>
      </c>
      <c r="H361" s="36">
        <f t="shared" si="79"/>
        <v>57173</v>
      </c>
      <c r="I361" s="36">
        <f t="shared" si="80"/>
        <v>49150</v>
      </c>
      <c r="J361" s="36">
        <f t="shared" si="81"/>
        <v>388215</v>
      </c>
      <c r="K361" s="36">
        <f t="shared" si="82"/>
        <v>494538</v>
      </c>
      <c r="L361" s="36"/>
      <c r="M361" s="36">
        <f t="shared" si="83"/>
        <v>57405</v>
      </c>
      <c r="N361" s="36">
        <f t="shared" si="84"/>
        <v>3110765</v>
      </c>
      <c r="O361" s="36">
        <f t="shared" si="85"/>
        <v>3168170</v>
      </c>
      <c r="P361" s="36">
        <f t="shared" si="86"/>
        <v>3168170</v>
      </c>
      <c r="Q361" s="36">
        <f t="shared" si="87"/>
        <v>-261257</v>
      </c>
    </row>
    <row r="362" spans="1:17" s="33" customFormat="1" ht="13.2" x14ac:dyDescent="0.25">
      <c r="A362" s="62">
        <v>12203</v>
      </c>
      <c r="B362" s="63" t="s">
        <v>668</v>
      </c>
      <c r="C362" s="65">
        <v>12611.38</v>
      </c>
      <c r="D362" s="34">
        <f t="shared" si="75"/>
        <v>1.6460307186874209E-5</v>
      </c>
      <c r="E362" s="66">
        <f t="shared" si="76"/>
        <v>2308</v>
      </c>
      <c r="F362" s="35">
        <f t="shared" si="77"/>
        <v>81673</v>
      </c>
      <c r="G362" s="35">
        <f t="shared" si="78"/>
        <v>-64206</v>
      </c>
      <c r="H362" s="36">
        <f t="shared" si="79"/>
        <v>1756</v>
      </c>
      <c r="I362" s="36">
        <f t="shared" si="80"/>
        <v>1509</v>
      </c>
      <c r="J362" s="36">
        <f t="shared" si="81"/>
        <v>11922</v>
      </c>
      <c r="K362" s="36">
        <f t="shared" si="82"/>
        <v>15187</v>
      </c>
      <c r="L362" s="36"/>
      <c r="M362" s="36">
        <f t="shared" si="83"/>
        <v>1763</v>
      </c>
      <c r="N362" s="36">
        <f t="shared" si="84"/>
        <v>95530</v>
      </c>
      <c r="O362" s="36">
        <f t="shared" si="85"/>
        <v>97293</v>
      </c>
      <c r="P362" s="36">
        <f t="shared" si="86"/>
        <v>97293</v>
      </c>
      <c r="Q362" s="36">
        <f t="shared" si="87"/>
        <v>-8023</v>
      </c>
    </row>
    <row r="363" spans="1:17" s="33" customFormat="1" ht="13.2" x14ac:dyDescent="0.25">
      <c r="A363" s="62">
        <v>12206</v>
      </c>
      <c r="B363" s="63" t="s">
        <v>669</v>
      </c>
      <c r="C363" s="65">
        <v>18567.240000000002</v>
      </c>
      <c r="D363" s="34">
        <f t="shared" si="75"/>
        <v>2.4233864494799009E-5</v>
      </c>
      <c r="E363" s="66">
        <f t="shared" si="76"/>
        <v>3397</v>
      </c>
      <c r="F363" s="35">
        <f t="shared" si="77"/>
        <v>120244</v>
      </c>
      <c r="G363" s="35">
        <f t="shared" si="78"/>
        <v>-94528</v>
      </c>
      <c r="H363" s="36">
        <f t="shared" si="79"/>
        <v>2585</v>
      </c>
      <c r="I363" s="36">
        <f t="shared" si="80"/>
        <v>2222</v>
      </c>
      <c r="J363" s="36">
        <f t="shared" si="81"/>
        <v>17552</v>
      </c>
      <c r="K363" s="36">
        <f t="shared" si="82"/>
        <v>22359</v>
      </c>
      <c r="L363" s="36"/>
      <c r="M363" s="36">
        <f t="shared" si="83"/>
        <v>2595</v>
      </c>
      <c r="N363" s="36">
        <f t="shared" si="84"/>
        <v>140644</v>
      </c>
      <c r="O363" s="36">
        <f t="shared" si="85"/>
        <v>143239</v>
      </c>
      <c r="P363" s="36">
        <f t="shared" si="86"/>
        <v>143239</v>
      </c>
      <c r="Q363" s="36">
        <f t="shared" si="87"/>
        <v>-11812</v>
      </c>
    </row>
    <row r="364" spans="1:17" s="33" customFormat="1" ht="13.2" x14ac:dyDescent="0.25">
      <c r="A364" s="62">
        <v>12207</v>
      </c>
      <c r="B364" s="63" t="s">
        <v>670</v>
      </c>
      <c r="C364" s="65">
        <v>172.75</v>
      </c>
      <c r="D364" s="34">
        <f t="shared" si="75"/>
        <v>2.2547239608452997E-7</v>
      </c>
      <c r="E364" s="66">
        <f t="shared" si="76"/>
        <v>32</v>
      </c>
      <c r="F364" s="35">
        <f t="shared" si="77"/>
        <v>1119</v>
      </c>
      <c r="G364" s="35">
        <f t="shared" si="78"/>
        <v>-879</v>
      </c>
      <c r="H364" s="36">
        <f t="shared" si="79"/>
        <v>24</v>
      </c>
      <c r="I364" s="36">
        <f t="shared" si="80"/>
        <v>21</v>
      </c>
      <c r="J364" s="36">
        <f t="shared" si="81"/>
        <v>163</v>
      </c>
      <c r="K364" s="36">
        <f t="shared" si="82"/>
        <v>208</v>
      </c>
      <c r="L364" s="36"/>
      <c r="M364" s="36">
        <f t="shared" si="83"/>
        <v>24</v>
      </c>
      <c r="N364" s="36">
        <f t="shared" si="84"/>
        <v>1309</v>
      </c>
      <c r="O364" s="36">
        <f t="shared" si="85"/>
        <v>1333</v>
      </c>
      <c r="P364" s="36">
        <f t="shared" si="86"/>
        <v>1333</v>
      </c>
      <c r="Q364" s="36">
        <f t="shared" si="87"/>
        <v>-110</v>
      </c>
    </row>
    <row r="365" spans="1:17" s="33" customFormat="1" ht="13.2" x14ac:dyDescent="0.25">
      <c r="A365" s="62">
        <v>12301</v>
      </c>
      <c r="B365" s="63" t="s">
        <v>671</v>
      </c>
      <c r="C365" s="65">
        <v>20708.13</v>
      </c>
      <c r="D365" s="34">
        <f t="shared" si="75"/>
        <v>2.7028142920578512E-5</v>
      </c>
      <c r="E365" s="66">
        <f t="shared" si="76"/>
        <v>3789</v>
      </c>
      <c r="F365" s="35">
        <f t="shared" si="77"/>
        <v>134109</v>
      </c>
      <c r="G365" s="35">
        <f t="shared" si="78"/>
        <v>-105427</v>
      </c>
      <c r="H365" s="36">
        <f t="shared" si="79"/>
        <v>2883</v>
      </c>
      <c r="I365" s="36">
        <f t="shared" si="80"/>
        <v>2478</v>
      </c>
      <c r="J365" s="36">
        <f t="shared" si="81"/>
        <v>19576</v>
      </c>
      <c r="K365" s="36">
        <f t="shared" si="82"/>
        <v>24937</v>
      </c>
      <c r="L365" s="36"/>
      <c r="M365" s="36">
        <f t="shared" si="83"/>
        <v>2895</v>
      </c>
      <c r="N365" s="36">
        <f t="shared" si="84"/>
        <v>156861</v>
      </c>
      <c r="O365" s="36">
        <f t="shared" si="85"/>
        <v>159756</v>
      </c>
      <c r="P365" s="36">
        <f t="shared" si="86"/>
        <v>159756</v>
      </c>
      <c r="Q365" s="36">
        <f t="shared" si="87"/>
        <v>-13174</v>
      </c>
    </row>
    <row r="366" spans="1:17" s="33" customFormat="1" ht="13.2" x14ac:dyDescent="0.25">
      <c r="A366" s="62">
        <v>12302</v>
      </c>
      <c r="B366" s="63" t="s">
        <v>672</v>
      </c>
      <c r="C366" s="65">
        <v>30634.01</v>
      </c>
      <c r="D366" s="34">
        <f t="shared" si="75"/>
        <v>3.9983349559348494E-5</v>
      </c>
      <c r="E366" s="66">
        <f t="shared" si="76"/>
        <v>5605</v>
      </c>
      <c r="F366" s="35">
        <f t="shared" si="77"/>
        <v>198390</v>
      </c>
      <c r="G366" s="35">
        <f t="shared" si="78"/>
        <v>-155961</v>
      </c>
      <c r="H366" s="36">
        <f t="shared" si="79"/>
        <v>4265</v>
      </c>
      <c r="I366" s="36">
        <f t="shared" si="80"/>
        <v>3666</v>
      </c>
      <c r="J366" s="36">
        <f t="shared" si="81"/>
        <v>28959</v>
      </c>
      <c r="K366" s="36">
        <f t="shared" si="82"/>
        <v>36890</v>
      </c>
      <c r="L366" s="36"/>
      <c r="M366" s="36">
        <f t="shared" si="83"/>
        <v>4282</v>
      </c>
      <c r="N366" s="36">
        <f t="shared" si="84"/>
        <v>232049</v>
      </c>
      <c r="O366" s="36">
        <f t="shared" si="85"/>
        <v>236331</v>
      </c>
      <c r="P366" s="36">
        <f t="shared" si="86"/>
        <v>236331</v>
      </c>
      <c r="Q366" s="36">
        <f t="shared" si="87"/>
        <v>-19489</v>
      </c>
    </row>
    <row r="367" spans="1:17" s="33" customFormat="1" ht="13.2" x14ac:dyDescent="0.25">
      <c r="A367" s="62">
        <v>12303</v>
      </c>
      <c r="B367" s="63" t="s">
        <v>673</v>
      </c>
      <c r="C367" s="65">
        <v>24261.37</v>
      </c>
      <c r="D367" s="34">
        <f t="shared" si="75"/>
        <v>3.1665813176227685E-5</v>
      </c>
      <c r="E367" s="66">
        <f t="shared" si="76"/>
        <v>4439</v>
      </c>
      <c r="F367" s="35">
        <f t="shared" si="77"/>
        <v>157120</v>
      </c>
      <c r="G367" s="35">
        <f t="shared" si="78"/>
        <v>-123517</v>
      </c>
      <c r="H367" s="36">
        <f t="shared" si="79"/>
        <v>3378</v>
      </c>
      <c r="I367" s="36">
        <f t="shared" si="80"/>
        <v>2904</v>
      </c>
      <c r="J367" s="36">
        <f t="shared" si="81"/>
        <v>22935</v>
      </c>
      <c r="K367" s="36">
        <f t="shared" si="82"/>
        <v>29217</v>
      </c>
      <c r="L367" s="36"/>
      <c r="M367" s="36">
        <f t="shared" si="83"/>
        <v>3391</v>
      </c>
      <c r="N367" s="36">
        <f t="shared" si="84"/>
        <v>183777</v>
      </c>
      <c r="O367" s="36">
        <f t="shared" si="85"/>
        <v>187168</v>
      </c>
      <c r="P367" s="36">
        <f t="shared" si="86"/>
        <v>187168</v>
      </c>
      <c r="Q367" s="36">
        <f t="shared" si="87"/>
        <v>-15434</v>
      </c>
    </row>
    <row r="368" spans="1:17" s="33" customFormat="1" ht="13.2" x14ac:dyDescent="0.25">
      <c r="A368" s="62">
        <v>12304</v>
      </c>
      <c r="B368" s="63" t="s">
        <v>674</v>
      </c>
      <c r="C368" s="65">
        <v>20577.490000000002</v>
      </c>
      <c r="D368" s="34">
        <f t="shared" si="75"/>
        <v>2.685763227615314E-5</v>
      </c>
      <c r="E368" s="66">
        <f t="shared" si="76"/>
        <v>3765</v>
      </c>
      <c r="F368" s="35">
        <f t="shared" si="77"/>
        <v>133263</v>
      </c>
      <c r="G368" s="35">
        <f t="shared" si="78"/>
        <v>-104762</v>
      </c>
      <c r="H368" s="36">
        <f t="shared" si="79"/>
        <v>2865</v>
      </c>
      <c r="I368" s="36">
        <f t="shared" si="80"/>
        <v>2463</v>
      </c>
      <c r="J368" s="36">
        <f t="shared" si="81"/>
        <v>19452</v>
      </c>
      <c r="K368" s="36">
        <f t="shared" si="82"/>
        <v>24780</v>
      </c>
      <c r="L368" s="36"/>
      <c r="M368" s="36">
        <f t="shared" si="83"/>
        <v>2876</v>
      </c>
      <c r="N368" s="36">
        <f t="shared" si="84"/>
        <v>155872</v>
      </c>
      <c r="O368" s="36">
        <f t="shared" si="85"/>
        <v>158748</v>
      </c>
      <c r="P368" s="36">
        <f t="shared" si="86"/>
        <v>158748</v>
      </c>
      <c r="Q368" s="36">
        <f t="shared" si="87"/>
        <v>-13091</v>
      </c>
    </row>
    <row r="369" spans="1:17" s="33" customFormat="1" ht="13.2" x14ac:dyDescent="0.25">
      <c r="A369" s="62">
        <v>12305</v>
      </c>
      <c r="B369" s="63" t="s">
        <v>675</v>
      </c>
      <c r="C369" s="65">
        <v>24223.25</v>
      </c>
      <c r="D369" s="34">
        <f t="shared" si="75"/>
        <v>3.1616059151690833E-5</v>
      </c>
      <c r="E369" s="66">
        <f t="shared" si="76"/>
        <v>4432</v>
      </c>
      <c r="F369" s="35">
        <f t="shared" si="77"/>
        <v>156873</v>
      </c>
      <c r="G369" s="35">
        <f t="shared" si="78"/>
        <v>-123323</v>
      </c>
      <c r="H369" s="36">
        <f t="shared" si="79"/>
        <v>3372</v>
      </c>
      <c r="I369" s="36">
        <f t="shared" si="80"/>
        <v>2899</v>
      </c>
      <c r="J369" s="36">
        <f t="shared" si="81"/>
        <v>22899</v>
      </c>
      <c r="K369" s="36">
        <f t="shared" si="82"/>
        <v>29170</v>
      </c>
      <c r="L369" s="36"/>
      <c r="M369" s="36">
        <f t="shared" si="83"/>
        <v>3386</v>
      </c>
      <c r="N369" s="36">
        <f t="shared" si="84"/>
        <v>183488</v>
      </c>
      <c r="O369" s="36">
        <f t="shared" si="85"/>
        <v>186874</v>
      </c>
      <c r="P369" s="36">
        <f t="shared" si="86"/>
        <v>186874</v>
      </c>
      <c r="Q369" s="36">
        <f t="shared" si="87"/>
        <v>-15410</v>
      </c>
    </row>
    <row r="370" spans="1:17" s="33" customFormat="1" ht="13.2" x14ac:dyDescent="0.25">
      <c r="A370" s="62">
        <v>12307</v>
      </c>
      <c r="B370" s="63" t="s">
        <v>676</v>
      </c>
      <c r="C370" s="65">
        <v>14651.94</v>
      </c>
      <c r="D370" s="34">
        <f t="shared" si="75"/>
        <v>1.9123635421631077E-5</v>
      </c>
      <c r="E370" s="66">
        <f t="shared" si="76"/>
        <v>2681</v>
      </c>
      <c r="F370" s="35">
        <f t="shared" si="77"/>
        <v>94888</v>
      </c>
      <c r="G370" s="35">
        <f t="shared" si="78"/>
        <v>-74594</v>
      </c>
      <c r="H370" s="36">
        <f t="shared" si="79"/>
        <v>2040</v>
      </c>
      <c r="I370" s="36">
        <f t="shared" si="80"/>
        <v>1754</v>
      </c>
      <c r="J370" s="36">
        <f t="shared" si="81"/>
        <v>13851</v>
      </c>
      <c r="K370" s="36">
        <f t="shared" si="82"/>
        <v>17645</v>
      </c>
      <c r="L370" s="36"/>
      <c r="M370" s="36">
        <f t="shared" si="83"/>
        <v>2048</v>
      </c>
      <c r="N370" s="36">
        <f t="shared" si="84"/>
        <v>110987</v>
      </c>
      <c r="O370" s="36">
        <f t="shared" si="85"/>
        <v>113035</v>
      </c>
      <c r="P370" s="36">
        <f t="shared" si="86"/>
        <v>113035</v>
      </c>
      <c r="Q370" s="36">
        <f t="shared" si="87"/>
        <v>-9321</v>
      </c>
    </row>
    <row r="371" spans="1:17" s="33" customFormat="1" ht="13.2" x14ac:dyDescent="0.25">
      <c r="A371" s="62">
        <v>12309</v>
      </c>
      <c r="B371" s="63" t="s">
        <v>677</v>
      </c>
      <c r="C371" s="65">
        <v>6144.67</v>
      </c>
      <c r="D371" s="34">
        <f t="shared" si="75"/>
        <v>8.019991131975275E-6</v>
      </c>
      <c r="E371" s="66">
        <f t="shared" si="76"/>
        <v>1124</v>
      </c>
      <c r="F371" s="35">
        <f t="shared" si="77"/>
        <v>39794</v>
      </c>
      <c r="G371" s="35">
        <f t="shared" si="78"/>
        <v>-31283</v>
      </c>
      <c r="H371" s="36">
        <f t="shared" si="79"/>
        <v>855</v>
      </c>
      <c r="I371" s="36">
        <f t="shared" si="80"/>
        <v>735</v>
      </c>
      <c r="J371" s="36">
        <f t="shared" si="81"/>
        <v>5809</v>
      </c>
      <c r="K371" s="36">
        <f t="shared" si="82"/>
        <v>7399</v>
      </c>
      <c r="L371" s="36"/>
      <c r="M371" s="36">
        <f t="shared" si="83"/>
        <v>859</v>
      </c>
      <c r="N371" s="36">
        <f t="shared" si="84"/>
        <v>46545</v>
      </c>
      <c r="O371" s="36">
        <f t="shared" si="85"/>
        <v>47404</v>
      </c>
      <c r="P371" s="36">
        <f t="shared" si="86"/>
        <v>47404</v>
      </c>
      <c r="Q371" s="36">
        <f t="shared" si="87"/>
        <v>-3909</v>
      </c>
    </row>
    <row r="372" spans="1:17" s="33" customFormat="1" ht="13.2" x14ac:dyDescent="0.25">
      <c r="A372" s="62">
        <v>12310</v>
      </c>
      <c r="B372" s="63" t="s">
        <v>678</v>
      </c>
      <c r="C372" s="65">
        <v>20664.8</v>
      </c>
      <c r="D372" s="34">
        <f t="shared" si="75"/>
        <v>2.6971588831303008E-5</v>
      </c>
      <c r="E372" s="66">
        <f t="shared" si="76"/>
        <v>3781</v>
      </c>
      <c r="F372" s="35">
        <f t="shared" si="77"/>
        <v>133828</v>
      </c>
      <c r="G372" s="35">
        <f t="shared" si="78"/>
        <v>-105207</v>
      </c>
      <c r="H372" s="36">
        <f t="shared" si="79"/>
        <v>2877</v>
      </c>
      <c r="I372" s="36">
        <f t="shared" si="80"/>
        <v>2473</v>
      </c>
      <c r="J372" s="36">
        <f t="shared" si="81"/>
        <v>19535</v>
      </c>
      <c r="K372" s="36">
        <f t="shared" si="82"/>
        <v>24885</v>
      </c>
      <c r="L372" s="36"/>
      <c r="M372" s="36">
        <f t="shared" si="83"/>
        <v>2889</v>
      </c>
      <c r="N372" s="36">
        <f t="shared" si="84"/>
        <v>156533</v>
      </c>
      <c r="O372" s="36">
        <f t="shared" si="85"/>
        <v>159422</v>
      </c>
      <c r="P372" s="36">
        <f t="shared" si="86"/>
        <v>159422</v>
      </c>
      <c r="Q372" s="36">
        <f t="shared" si="87"/>
        <v>-13146</v>
      </c>
    </row>
    <row r="373" spans="1:17" s="33" customFormat="1" ht="13.2" x14ac:dyDescent="0.25">
      <c r="A373" s="62">
        <v>12314</v>
      </c>
      <c r="B373" s="63" t="s">
        <v>679</v>
      </c>
      <c r="C373" s="65">
        <v>11151.82</v>
      </c>
      <c r="D373" s="34">
        <f t="shared" si="75"/>
        <v>1.4555297112031161E-5</v>
      </c>
      <c r="E373" s="66">
        <f t="shared" si="76"/>
        <v>2041</v>
      </c>
      <c r="F373" s="35">
        <f t="shared" si="77"/>
        <v>72221</v>
      </c>
      <c r="G373" s="35">
        <f t="shared" si="78"/>
        <v>-56775</v>
      </c>
      <c r="H373" s="36">
        <f t="shared" si="79"/>
        <v>1553</v>
      </c>
      <c r="I373" s="36">
        <f t="shared" si="80"/>
        <v>1335</v>
      </c>
      <c r="J373" s="36">
        <f t="shared" si="81"/>
        <v>10542</v>
      </c>
      <c r="K373" s="36">
        <f t="shared" si="82"/>
        <v>13430</v>
      </c>
      <c r="L373" s="36"/>
      <c r="M373" s="36">
        <f t="shared" si="83"/>
        <v>1559</v>
      </c>
      <c r="N373" s="36">
        <f t="shared" si="84"/>
        <v>84474</v>
      </c>
      <c r="O373" s="36">
        <f t="shared" si="85"/>
        <v>86033</v>
      </c>
      <c r="P373" s="36">
        <f t="shared" si="86"/>
        <v>86033</v>
      </c>
      <c r="Q373" s="36">
        <f t="shared" si="87"/>
        <v>-7095</v>
      </c>
    </row>
    <row r="374" spans="1:17" s="33" customFormat="1" ht="13.2" x14ac:dyDescent="0.25">
      <c r="A374" s="62">
        <v>12318</v>
      </c>
      <c r="B374" s="63" t="s">
        <v>680</v>
      </c>
      <c r="C374" s="65">
        <v>720.78</v>
      </c>
      <c r="D374" s="34">
        <f t="shared" si="75"/>
        <v>9.4075828451408117E-7</v>
      </c>
      <c r="E374" s="66">
        <f t="shared" si="76"/>
        <v>132</v>
      </c>
      <c r="F374" s="35">
        <f t="shared" si="77"/>
        <v>4668</v>
      </c>
      <c r="G374" s="35">
        <f t="shared" si="78"/>
        <v>-3670</v>
      </c>
      <c r="H374" s="36">
        <f t="shared" si="79"/>
        <v>100</v>
      </c>
      <c r="I374" s="36">
        <f t="shared" si="80"/>
        <v>86</v>
      </c>
      <c r="J374" s="36">
        <f t="shared" si="81"/>
        <v>681</v>
      </c>
      <c r="K374" s="36">
        <f t="shared" si="82"/>
        <v>867</v>
      </c>
      <c r="L374" s="36"/>
      <c r="M374" s="36">
        <f t="shared" si="83"/>
        <v>101</v>
      </c>
      <c r="N374" s="36">
        <f t="shared" si="84"/>
        <v>5460</v>
      </c>
      <c r="O374" s="36">
        <f t="shared" si="85"/>
        <v>5561</v>
      </c>
      <c r="P374" s="36">
        <f t="shared" si="86"/>
        <v>5561</v>
      </c>
      <c r="Q374" s="36">
        <f t="shared" si="87"/>
        <v>-459</v>
      </c>
    </row>
    <row r="375" spans="1:17" s="33" customFormat="1" ht="13.2" x14ac:dyDescent="0.25">
      <c r="A375" s="62">
        <v>12321</v>
      </c>
      <c r="B375" s="63" t="s">
        <v>681</v>
      </c>
      <c r="C375" s="65">
        <v>1964.71</v>
      </c>
      <c r="D375" s="34">
        <f t="shared" si="75"/>
        <v>2.564329211642471E-6</v>
      </c>
      <c r="E375" s="66">
        <f t="shared" si="76"/>
        <v>359</v>
      </c>
      <c r="F375" s="35">
        <f t="shared" si="77"/>
        <v>12724</v>
      </c>
      <c r="G375" s="35">
        <f t="shared" si="78"/>
        <v>-10003</v>
      </c>
      <c r="H375" s="36">
        <f t="shared" si="79"/>
        <v>274</v>
      </c>
      <c r="I375" s="36">
        <f t="shared" si="80"/>
        <v>235</v>
      </c>
      <c r="J375" s="36">
        <f t="shared" si="81"/>
        <v>1857</v>
      </c>
      <c r="K375" s="36">
        <f t="shared" si="82"/>
        <v>2366</v>
      </c>
      <c r="L375" s="36"/>
      <c r="M375" s="36">
        <f t="shared" si="83"/>
        <v>275</v>
      </c>
      <c r="N375" s="36">
        <f t="shared" si="84"/>
        <v>14882</v>
      </c>
      <c r="O375" s="36">
        <f t="shared" si="85"/>
        <v>15157</v>
      </c>
      <c r="P375" s="36">
        <f t="shared" si="86"/>
        <v>15157</v>
      </c>
      <c r="Q375" s="36">
        <f t="shared" si="87"/>
        <v>-1250</v>
      </c>
    </row>
    <row r="376" spans="1:17" s="33" customFormat="1" ht="13.2" x14ac:dyDescent="0.25">
      <c r="A376" s="62">
        <v>12571</v>
      </c>
      <c r="B376" s="63" t="s">
        <v>682</v>
      </c>
      <c r="C376" s="65">
        <v>198765.8</v>
      </c>
      <c r="D376" s="34">
        <f t="shared" si="75"/>
        <v>2.5942808211669156E-4</v>
      </c>
      <c r="E376" s="66">
        <f t="shared" si="76"/>
        <v>36370</v>
      </c>
      <c r="F376" s="35">
        <f t="shared" si="77"/>
        <v>1287237</v>
      </c>
      <c r="G376" s="35">
        <f t="shared" si="78"/>
        <v>-1011937</v>
      </c>
      <c r="H376" s="36">
        <f t="shared" si="79"/>
        <v>27672</v>
      </c>
      <c r="I376" s="36">
        <f t="shared" si="80"/>
        <v>23789</v>
      </c>
      <c r="J376" s="36">
        <f t="shared" si="81"/>
        <v>187898</v>
      </c>
      <c r="K376" s="36">
        <f t="shared" si="82"/>
        <v>239359</v>
      </c>
      <c r="L376" s="36"/>
      <c r="M376" s="36">
        <f t="shared" si="83"/>
        <v>27784</v>
      </c>
      <c r="N376" s="36">
        <f t="shared" si="84"/>
        <v>1505625</v>
      </c>
      <c r="O376" s="36">
        <f t="shared" si="85"/>
        <v>1533409</v>
      </c>
      <c r="P376" s="36">
        <f t="shared" si="86"/>
        <v>1533409</v>
      </c>
      <c r="Q376" s="36">
        <f t="shared" si="87"/>
        <v>-126450</v>
      </c>
    </row>
    <row r="377" spans="1:17" s="33" customFormat="1" ht="13.2" x14ac:dyDescent="0.25">
      <c r="A377" s="62">
        <v>13001</v>
      </c>
      <c r="B377" s="63" t="s">
        <v>683</v>
      </c>
      <c r="C377" s="65">
        <v>50852.95</v>
      </c>
      <c r="D377" s="34">
        <f t="shared" si="75"/>
        <v>6.6373004251616782E-5</v>
      </c>
      <c r="E377" s="66">
        <f t="shared" si="76"/>
        <v>9305</v>
      </c>
      <c r="F377" s="35">
        <f t="shared" si="77"/>
        <v>329331</v>
      </c>
      <c r="G377" s="35">
        <f t="shared" si="78"/>
        <v>-258897</v>
      </c>
      <c r="H377" s="36">
        <f t="shared" si="79"/>
        <v>7080</v>
      </c>
      <c r="I377" s="36">
        <f t="shared" si="80"/>
        <v>6086</v>
      </c>
      <c r="J377" s="36">
        <f t="shared" si="81"/>
        <v>48072</v>
      </c>
      <c r="K377" s="36">
        <f t="shared" si="82"/>
        <v>61238</v>
      </c>
      <c r="L377" s="36"/>
      <c r="M377" s="36">
        <f t="shared" si="83"/>
        <v>7108</v>
      </c>
      <c r="N377" s="36">
        <f t="shared" si="84"/>
        <v>385204</v>
      </c>
      <c r="O377" s="36">
        <f t="shared" si="85"/>
        <v>392312</v>
      </c>
      <c r="P377" s="36">
        <f t="shared" si="86"/>
        <v>392312</v>
      </c>
      <c r="Q377" s="36">
        <f t="shared" si="87"/>
        <v>-32351</v>
      </c>
    </row>
    <row r="378" spans="1:17" s="33" customFormat="1" ht="13.2" x14ac:dyDescent="0.25">
      <c r="A378" s="62">
        <v>13201</v>
      </c>
      <c r="B378" s="63" t="s">
        <v>684</v>
      </c>
      <c r="C378" s="65">
        <v>371128.5</v>
      </c>
      <c r="D378" s="34">
        <f t="shared" si="75"/>
        <v>4.8439497626777124E-4</v>
      </c>
      <c r="E378" s="66">
        <f t="shared" si="76"/>
        <v>67908</v>
      </c>
      <c r="F378" s="35">
        <f t="shared" si="77"/>
        <v>2403483</v>
      </c>
      <c r="G378" s="35">
        <f t="shared" si="78"/>
        <v>-1889452</v>
      </c>
      <c r="H378" s="36">
        <f t="shared" si="79"/>
        <v>51668</v>
      </c>
      <c r="I378" s="36">
        <f t="shared" si="80"/>
        <v>44418</v>
      </c>
      <c r="J378" s="36">
        <f t="shared" si="81"/>
        <v>350836</v>
      </c>
      <c r="K378" s="36">
        <f t="shared" si="82"/>
        <v>446922</v>
      </c>
      <c r="L378" s="36"/>
      <c r="M378" s="36">
        <f t="shared" si="83"/>
        <v>51878</v>
      </c>
      <c r="N378" s="36">
        <f t="shared" si="84"/>
        <v>2811250</v>
      </c>
      <c r="O378" s="36">
        <f t="shared" si="85"/>
        <v>2863128</v>
      </c>
      <c r="P378" s="36">
        <f t="shared" si="86"/>
        <v>2863128</v>
      </c>
      <c r="Q378" s="36">
        <f t="shared" si="87"/>
        <v>-236103</v>
      </c>
    </row>
    <row r="379" spans="1:17" s="33" customFormat="1" ht="13.2" x14ac:dyDescent="0.25">
      <c r="A379" s="62">
        <v>13203</v>
      </c>
      <c r="B379" s="63" t="s">
        <v>685</v>
      </c>
      <c r="C379" s="65">
        <v>11649.54</v>
      </c>
      <c r="D379" s="34">
        <f t="shared" si="75"/>
        <v>1.5204918651708107E-5</v>
      </c>
      <c r="E379" s="66">
        <f t="shared" si="76"/>
        <v>2132</v>
      </c>
      <c r="F379" s="35">
        <f t="shared" si="77"/>
        <v>75444</v>
      </c>
      <c r="G379" s="35">
        <f t="shared" si="78"/>
        <v>-59309</v>
      </c>
      <c r="H379" s="36">
        <f t="shared" si="79"/>
        <v>1622</v>
      </c>
      <c r="I379" s="36">
        <f t="shared" si="80"/>
        <v>1394</v>
      </c>
      <c r="J379" s="36">
        <f t="shared" si="81"/>
        <v>11013</v>
      </c>
      <c r="K379" s="36">
        <f t="shared" si="82"/>
        <v>14029</v>
      </c>
      <c r="L379" s="36"/>
      <c r="M379" s="36">
        <f t="shared" si="83"/>
        <v>1628</v>
      </c>
      <c r="N379" s="36">
        <f t="shared" si="84"/>
        <v>88244</v>
      </c>
      <c r="O379" s="36">
        <f t="shared" si="85"/>
        <v>89872</v>
      </c>
      <c r="P379" s="36">
        <f t="shared" si="86"/>
        <v>89872</v>
      </c>
      <c r="Q379" s="36">
        <f t="shared" si="87"/>
        <v>-7411</v>
      </c>
    </row>
    <row r="380" spans="1:17" s="33" customFormat="1" ht="13.2" x14ac:dyDescent="0.25">
      <c r="A380" s="62">
        <v>13209</v>
      </c>
      <c r="B380" s="63" t="s">
        <v>686</v>
      </c>
      <c r="C380" s="65">
        <v>9029.7199999999993</v>
      </c>
      <c r="D380" s="34">
        <f t="shared" si="75"/>
        <v>1.1785543295932861E-5</v>
      </c>
      <c r="E380" s="66">
        <f t="shared" si="76"/>
        <v>1652</v>
      </c>
      <c r="F380" s="35">
        <f t="shared" si="77"/>
        <v>58478</v>
      </c>
      <c r="G380" s="35">
        <f t="shared" si="78"/>
        <v>-45971</v>
      </c>
      <c r="H380" s="36">
        <f t="shared" si="79"/>
        <v>1257</v>
      </c>
      <c r="I380" s="36">
        <f t="shared" si="80"/>
        <v>1081</v>
      </c>
      <c r="J380" s="36">
        <f t="shared" si="81"/>
        <v>8536</v>
      </c>
      <c r="K380" s="36">
        <f t="shared" si="82"/>
        <v>10874</v>
      </c>
      <c r="L380" s="36"/>
      <c r="M380" s="36">
        <f t="shared" si="83"/>
        <v>1262</v>
      </c>
      <c r="N380" s="36">
        <f t="shared" si="84"/>
        <v>68399</v>
      </c>
      <c r="O380" s="36">
        <f t="shared" si="85"/>
        <v>69661</v>
      </c>
      <c r="P380" s="36">
        <f t="shared" si="86"/>
        <v>69661</v>
      </c>
      <c r="Q380" s="36">
        <f t="shared" si="87"/>
        <v>-5744</v>
      </c>
    </row>
    <row r="381" spans="1:17" s="33" customFormat="1" ht="13.2" x14ac:dyDescent="0.25">
      <c r="A381" s="62">
        <v>13301</v>
      </c>
      <c r="B381" s="63" t="s">
        <v>687</v>
      </c>
      <c r="C381" s="65">
        <v>25660.47</v>
      </c>
      <c r="D381" s="34">
        <f t="shared" si="75"/>
        <v>3.3491911175428073E-5</v>
      </c>
      <c r="E381" s="66">
        <f t="shared" si="76"/>
        <v>4695</v>
      </c>
      <c r="F381" s="35">
        <f t="shared" si="77"/>
        <v>166181</v>
      </c>
      <c r="G381" s="35">
        <f t="shared" si="78"/>
        <v>-130640</v>
      </c>
      <c r="H381" s="36">
        <f t="shared" si="79"/>
        <v>3572</v>
      </c>
      <c r="I381" s="36">
        <f t="shared" si="80"/>
        <v>3071</v>
      </c>
      <c r="J381" s="36">
        <f t="shared" si="81"/>
        <v>24257</v>
      </c>
      <c r="K381" s="36">
        <f t="shared" si="82"/>
        <v>30900</v>
      </c>
      <c r="L381" s="36"/>
      <c r="M381" s="36">
        <f t="shared" si="83"/>
        <v>3587</v>
      </c>
      <c r="N381" s="36">
        <f t="shared" si="84"/>
        <v>194375</v>
      </c>
      <c r="O381" s="36">
        <f t="shared" si="85"/>
        <v>197962</v>
      </c>
      <c r="P381" s="36">
        <f t="shared" si="86"/>
        <v>197962</v>
      </c>
      <c r="Q381" s="36">
        <f t="shared" si="87"/>
        <v>-16325</v>
      </c>
    </row>
    <row r="382" spans="1:17" s="33" customFormat="1" ht="13.2" x14ac:dyDescent="0.25">
      <c r="A382" s="62">
        <v>13302</v>
      </c>
      <c r="B382" s="63" t="s">
        <v>688</v>
      </c>
      <c r="C382" s="65">
        <v>20828.41</v>
      </c>
      <c r="D382" s="34">
        <f t="shared" si="75"/>
        <v>2.7185131747212649E-5</v>
      </c>
      <c r="E382" s="66">
        <f t="shared" si="76"/>
        <v>3811</v>
      </c>
      <c r="F382" s="35">
        <f t="shared" si="77"/>
        <v>134888</v>
      </c>
      <c r="G382" s="35">
        <f t="shared" si="78"/>
        <v>-106040</v>
      </c>
      <c r="H382" s="36">
        <f t="shared" si="79"/>
        <v>2900</v>
      </c>
      <c r="I382" s="36">
        <f t="shared" si="80"/>
        <v>2493</v>
      </c>
      <c r="J382" s="36">
        <f t="shared" si="81"/>
        <v>19690</v>
      </c>
      <c r="K382" s="36">
        <f t="shared" si="82"/>
        <v>25083</v>
      </c>
      <c r="L382" s="36"/>
      <c r="M382" s="36">
        <f t="shared" si="83"/>
        <v>2911</v>
      </c>
      <c r="N382" s="36">
        <f t="shared" si="84"/>
        <v>157772</v>
      </c>
      <c r="O382" s="36">
        <f t="shared" si="85"/>
        <v>160683</v>
      </c>
      <c r="P382" s="36">
        <f t="shared" si="86"/>
        <v>160683</v>
      </c>
      <c r="Q382" s="36">
        <f t="shared" si="87"/>
        <v>-13251</v>
      </c>
    </row>
    <row r="383" spans="1:17" s="33" customFormat="1" ht="13.2" x14ac:dyDescent="0.25">
      <c r="A383" s="62">
        <v>13303</v>
      </c>
      <c r="B383" s="63" t="s">
        <v>689</v>
      </c>
      <c r="C383" s="65">
        <v>34296.76</v>
      </c>
      <c r="D383" s="34">
        <f t="shared" si="75"/>
        <v>4.4763951693985904E-5</v>
      </c>
      <c r="E383" s="66">
        <f t="shared" si="76"/>
        <v>6276</v>
      </c>
      <c r="F383" s="35">
        <f t="shared" si="77"/>
        <v>222111</v>
      </c>
      <c r="G383" s="35">
        <f t="shared" si="78"/>
        <v>-174608</v>
      </c>
      <c r="H383" s="36">
        <f t="shared" si="79"/>
        <v>4775</v>
      </c>
      <c r="I383" s="36">
        <f t="shared" si="80"/>
        <v>4105</v>
      </c>
      <c r="J383" s="36">
        <f t="shared" si="81"/>
        <v>32422</v>
      </c>
      <c r="K383" s="36">
        <f t="shared" si="82"/>
        <v>41302</v>
      </c>
      <c r="L383" s="36"/>
      <c r="M383" s="36">
        <f t="shared" si="83"/>
        <v>4794</v>
      </c>
      <c r="N383" s="36">
        <f t="shared" si="84"/>
        <v>259793</v>
      </c>
      <c r="O383" s="36">
        <f t="shared" si="85"/>
        <v>264587</v>
      </c>
      <c r="P383" s="36">
        <f t="shared" si="86"/>
        <v>264587</v>
      </c>
      <c r="Q383" s="36">
        <f t="shared" si="87"/>
        <v>-21819</v>
      </c>
    </row>
    <row r="384" spans="1:17" s="33" customFormat="1" ht="13.2" x14ac:dyDescent="0.25">
      <c r="A384" s="62">
        <v>13304</v>
      </c>
      <c r="B384" s="63" t="s">
        <v>690</v>
      </c>
      <c r="C384" s="65">
        <v>10809.75</v>
      </c>
      <c r="D384" s="34">
        <f t="shared" si="75"/>
        <v>1.4108829137914605E-5</v>
      </c>
      <c r="E384" s="66">
        <f t="shared" si="76"/>
        <v>1978</v>
      </c>
      <c r="F384" s="35">
        <f t="shared" si="77"/>
        <v>70006</v>
      </c>
      <c r="G384" s="35">
        <f t="shared" si="78"/>
        <v>-55034</v>
      </c>
      <c r="H384" s="36">
        <f t="shared" si="79"/>
        <v>1505</v>
      </c>
      <c r="I384" s="36">
        <f t="shared" si="80"/>
        <v>1294</v>
      </c>
      <c r="J384" s="36">
        <f t="shared" si="81"/>
        <v>10219</v>
      </c>
      <c r="K384" s="36">
        <f t="shared" si="82"/>
        <v>13018</v>
      </c>
      <c r="L384" s="36"/>
      <c r="M384" s="36">
        <f t="shared" si="83"/>
        <v>1511</v>
      </c>
      <c r="N384" s="36">
        <f t="shared" si="84"/>
        <v>81882</v>
      </c>
      <c r="O384" s="36">
        <f t="shared" si="85"/>
        <v>83393</v>
      </c>
      <c r="P384" s="36">
        <f t="shared" si="86"/>
        <v>83393</v>
      </c>
      <c r="Q384" s="36">
        <f t="shared" si="87"/>
        <v>-6877</v>
      </c>
    </row>
    <row r="385" spans="1:17" s="33" customFormat="1" ht="13.2" x14ac:dyDescent="0.25">
      <c r="A385" s="62">
        <v>13307</v>
      </c>
      <c r="B385" s="63" t="s">
        <v>691</v>
      </c>
      <c r="C385" s="65">
        <v>11831.18</v>
      </c>
      <c r="D385" s="34">
        <f t="shared" si="75"/>
        <v>1.5441994229275657E-5</v>
      </c>
      <c r="E385" s="66">
        <f t="shared" si="76"/>
        <v>2165</v>
      </c>
      <c r="F385" s="35">
        <f t="shared" si="77"/>
        <v>76620</v>
      </c>
      <c r="G385" s="35">
        <f t="shared" si="78"/>
        <v>-60234</v>
      </c>
      <c r="H385" s="36">
        <f t="shared" si="79"/>
        <v>1647</v>
      </c>
      <c r="I385" s="36">
        <f t="shared" si="80"/>
        <v>1416</v>
      </c>
      <c r="J385" s="36">
        <f t="shared" si="81"/>
        <v>11184</v>
      </c>
      <c r="K385" s="36">
        <f t="shared" si="82"/>
        <v>14247</v>
      </c>
      <c r="L385" s="36"/>
      <c r="M385" s="36">
        <f t="shared" si="83"/>
        <v>1654</v>
      </c>
      <c r="N385" s="36">
        <f t="shared" si="84"/>
        <v>89620</v>
      </c>
      <c r="O385" s="36">
        <f t="shared" si="85"/>
        <v>91274</v>
      </c>
      <c r="P385" s="36">
        <f t="shared" si="86"/>
        <v>91274</v>
      </c>
      <c r="Q385" s="36">
        <f t="shared" si="87"/>
        <v>-7527</v>
      </c>
    </row>
    <row r="386" spans="1:17" s="33" customFormat="1" ht="13.2" x14ac:dyDescent="0.25">
      <c r="A386" s="62">
        <v>13309</v>
      </c>
      <c r="B386" s="63" t="s">
        <v>692</v>
      </c>
      <c r="C386" s="65">
        <v>9472.73</v>
      </c>
      <c r="D386" s="34">
        <f t="shared" si="75"/>
        <v>1.2363757629880229E-5</v>
      </c>
      <c r="E386" s="66">
        <f t="shared" si="76"/>
        <v>1733</v>
      </c>
      <c r="F386" s="35">
        <f t="shared" si="77"/>
        <v>61347</v>
      </c>
      <c r="G386" s="35">
        <f t="shared" si="78"/>
        <v>-48227</v>
      </c>
      <c r="H386" s="36">
        <f t="shared" si="79"/>
        <v>1319</v>
      </c>
      <c r="I386" s="36">
        <f t="shared" si="80"/>
        <v>1134</v>
      </c>
      <c r="J386" s="36">
        <f t="shared" si="81"/>
        <v>8955</v>
      </c>
      <c r="K386" s="36">
        <f t="shared" si="82"/>
        <v>11408</v>
      </c>
      <c r="L386" s="36"/>
      <c r="M386" s="36">
        <f t="shared" si="83"/>
        <v>1324</v>
      </c>
      <c r="N386" s="36">
        <f t="shared" si="84"/>
        <v>71755</v>
      </c>
      <c r="O386" s="36">
        <f t="shared" si="85"/>
        <v>73079</v>
      </c>
      <c r="P386" s="36">
        <f t="shared" si="86"/>
        <v>73079</v>
      </c>
      <c r="Q386" s="36">
        <f t="shared" si="87"/>
        <v>-6026</v>
      </c>
    </row>
    <row r="387" spans="1:17" s="33" customFormat="1" ht="13.2" x14ac:dyDescent="0.25">
      <c r="A387" s="62">
        <v>13310</v>
      </c>
      <c r="B387" s="63" t="s">
        <v>693</v>
      </c>
      <c r="C387" s="65">
        <v>2288.77</v>
      </c>
      <c r="D387" s="34">
        <f t="shared" si="75"/>
        <v>2.9872906279964671E-6</v>
      </c>
      <c r="E387" s="66">
        <f t="shared" si="76"/>
        <v>419</v>
      </c>
      <c r="F387" s="35">
        <f t="shared" si="77"/>
        <v>14822</v>
      </c>
      <c r="G387" s="35">
        <f t="shared" si="78"/>
        <v>-11652</v>
      </c>
      <c r="H387" s="36">
        <f t="shared" si="79"/>
        <v>319</v>
      </c>
      <c r="I387" s="36">
        <f t="shared" si="80"/>
        <v>274</v>
      </c>
      <c r="J387" s="36">
        <f t="shared" si="81"/>
        <v>2164</v>
      </c>
      <c r="K387" s="36">
        <f t="shared" si="82"/>
        <v>2757</v>
      </c>
      <c r="L387" s="36"/>
      <c r="M387" s="36">
        <f t="shared" si="83"/>
        <v>320</v>
      </c>
      <c r="N387" s="36">
        <f t="shared" si="84"/>
        <v>17337</v>
      </c>
      <c r="O387" s="36">
        <f t="shared" si="85"/>
        <v>17657</v>
      </c>
      <c r="P387" s="36">
        <f t="shared" si="86"/>
        <v>17657</v>
      </c>
      <c r="Q387" s="36">
        <f t="shared" si="87"/>
        <v>-1456</v>
      </c>
    </row>
    <row r="388" spans="1:17" s="33" customFormat="1" ht="13.2" x14ac:dyDescent="0.25">
      <c r="A388" s="62">
        <v>13311</v>
      </c>
      <c r="B388" s="63" t="s">
        <v>694</v>
      </c>
      <c r="C388" s="65">
        <v>155.76</v>
      </c>
      <c r="D388" s="34">
        <f t="shared" si="75"/>
        <v>2.0329713698481266E-7</v>
      </c>
      <c r="E388" s="66">
        <f t="shared" si="76"/>
        <v>29</v>
      </c>
      <c r="F388" s="35">
        <f t="shared" si="77"/>
        <v>1009</v>
      </c>
      <c r="G388" s="35">
        <f t="shared" si="78"/>
        <v>-793</v>
      </c>
      <c r="H388" s="36">
        <f t="shared" si="79"/>
        <v>22</v>
      </c>
      <c r="I388" s="36">
        <f t="shared" si="80"/>
        <v>19</v>
      </c>
      <c r="J388" s="36">
        <f t="shared" si="81"/>
        <v>147</v>
      </c>
      <c r="K388" s="36">
        <f t="shared" si="82"/>
        <v>188</v>
      </c>
      <c r="L388" s="36"/>
      <c r="M388" s="36">
        <f t="shared" si="83"/>
        <v>22</v>
      </c>
      <c r="N388" s="36">
        <f t="shared" si="84"/>
        <v>1180</v>
      </c>
      <c r="O388" s="36">
        <f t="shared" si="85"/>
        <v>1202</v>
      </c>
      <c r="P388" s="36">
        <f t="shared" si="86"/>
        <v>1202</v>
      </c>
      <c r="Q388" s="36">
        <f t="shared" si="87"/>
        <v>-99</v>
      </c>
    </row>
    <row r="389" spans="1:17" s="33" customFormat="1" ht="13.2" x14ac:dyDescent="0.25">
      <c r="A389" s="62">
        <v>13312</v>
      </c>
      <c r="B389" s="63" t="s">
        <v>695</v>
      </c>
      <c r="C389" s="65">
        <v>750.11</v>
      </c>
      <c r="D389" s="34">
        <f t="shared" si="75"/>
        <v>9.7903964704467019E-7</v>
      </c>
      <c r="E389" s="66">
        <f t="shared" si="76"/>
        <v>137</v>
      </c>
      <c r="F389" s="35">
        <f t="shared" si="77"/>
        <v>4858</v>
      </c>
      <c r="G389" s="35">
        <f t="shared" si="78"/>
        <v>-3819</v>
      </c>
      <c r="H389" s="36">
        <f t="shared" si="79"/>
        <v>104</v>
      </c>
      <c r="I389" s="36">
        <f t="shared" si="80"/>
        <v>90</v>
      </c>
      <c r="J389" s="36">
        <f t="shared" si="81"/>
        <v>709</v>
      </c>
      <c r="K389" s="36">
        <f t="shared" si="82"/>
        <v>903</v>
      </c>
      <c r="L389" s="36"/>
      <c r="M389" s="36">
        <f t="shared" si="83"/>
        <v>105</v>
      </c>
      <c r="N389" s="36">
        <f t="shared" si="84"/>
        <v>5682</v>
      </c>
      <c r="O389" s="36">
        <f t="shared" si="85"/>
        <v>5787</v>
      </c>
      <c r="P389" s="36">
        <f t="shared" si="86"/>
        <v>5787</v>
      </c>
      <c r="Q389" s="36">
        <f t="shared" si="87"/>
        <v>-477</v>
      </c>
    </row>
    <row r="390" spans="1:17" s="33" customFormat="1" ht="13.2" x14ac:dyDescent="0.25">
      <c r="A390" s="62">
        <v>13313</v>
      </c>
      <c r="B390" s="63" t="s">
        <v>696</v>
      </c>
      <c r="C390" s="65">
        <v>226.56</v>
      </c>
      <c r="D390" s="34">
        <f t="shared" si="75"/>
        <v>2.9570492652336388E-7</v>
      </c>
      <c r="E390" s="66">
        <f t="shared" si="76"/>
        <v>41</v>
      </c>
      <c r="F390" s="35">
        <f t="shared" si="77"/>
        <v>1467</v>
      </c>
      <c r="G390" s="35">
        <f t="shared" si="78"/>
        <v>-1153</v>
      </c>
      <c r="H390" s="36">
        <f t="shared" si="79"/>
        <v>32</v>
      </c>
      <c r="I390" s="36">
        <f t="shared" si="80"/>
        <v>27</v>
      </c>
      <c r="J390" s="36">
        <f t="shared" si="81"/>
        <v>214</v>
      </c>
      <c r="K390" s="36">
        <f t="shared" si="82"/>
        <v>273</v>
      </c>
      <c r="L390" s="36"/>
      <c r="M390" s="36">
        <f t="shared" si="83"/>
        <v>32</v>
      </c>
      <c r="N390" s="36">
        <f t="shared" si="84"/>
        <v>1716</v>
      </c>
      <c r="O390" s="36">
        <f t="shared" si="85"/>
        <v>1748</v>
      </c>
      <c r="P390" s="36">
        <f t="shared" si="86"/>
        <v>1748</v>
      </c>
      <c r="Q390" s="36">
        <f t="shared" si="87"/>
        <v>-144</v>
      </c>
    </row>
    <row r="391" spans="1:17" s="33" customFormat="1" ht="13.2" x14ac:dyDescent="0.25">
      <c r="A391" s="62">
        <v>13314</v>
      </c>
      <c r="B391" s="63" t="s">
        <v>697</v>
      </c>
      <c r="C391" s="65">
        <v>1276.27</v>
      </c>
      <c r="D391" s="34">
        <f t="shared" si="75"/>
        <v>1.665780925909135E-6</v>
      </c>
      <c r="E391" s="66">
        <f t="shared" si="76"/>
        <v>234</v>
      </c>
      <c r="F391" s="35">
        <f t="shared" si="77"/>
        <v>8265</v>
      </c>
      <c r="G391" s="35">
        <f t="shared" si="78"/>
        <v>-6498</v>
      </c>
      <c r="H391" s="36">
        <f t="shared" si="79"/>
        <v>178</v>
      </c>
      <c r="I391" s="36">
        <f t="shared" si="80"/>
        <v>153</v>
      </c>
      <c r="J391" s="36">
        <f t="shared" si="81"/>
        <v>1206</v>
      </c>
      <c r="K391" s="36">
        <f t="shared" si="82"/>
        <v>1537</v>
      </c>
      <c r="L391" s="36"/>
      <c r="M391" s="36">
        <f t="shared" si="83"/>
        <v>178</v>
      </c>
      <c r="N391" s="36">
        <f t="shared" si="84"/>
        <v>9668</v>
      </c>
      <c r="O391" s="36">
        <f t="shared" si="85"/>
        <v>9846</v>
      </c>
      <c r="P391" s="36">
        <f t="shared" si="86"/>
        <v>9846</v>
      </c>
      <c r="Q391" s="36">
        <f t="shared" si="87"/>
        <v>-812</v>
      </c>
    </row>
    <row r="392" spans="1:17" s="33" customFormat="1" ht="13.2" x14ac:dyDescent="0.25">
      <c r="A392" s="62">
        <v>13537</v>
      </c>
      <c r="B392" s="63" t="s">
        <v>698</v>
      </c>
      <c r="C392" s="65">
        <v>558924.27</v>
      </c>
      <c r="D392" s="34">
        <f t="shared" si="75"/>
        <v>7.2950503262921441E-4</v>
      </c>
      <c r="E392" s="66">
        <f t="shared" si="76"/>
        <v>102270</v>
      </c>
      <c r="F392" s="35">
        <f t="shared" si="77"/>
        <v>3619676</v>
      </c>
      <c r="G392" s="35">
        <f t="shared" si="78"/>
        <v>-2845540</v>
      </c>
      <c r="H392" s="36">
        <f t="shared" si="79"/>
        <v>77813</v>
      </c>
      <c r="I392" s="36">
        <f t="shared" si="80"/>
        <v>66893</v>
      </c>
      <c r="J392" s="36">
        <f t="shared" si="81"/>
        <v>528364</v>
      </c>
      <c r="K392" s="36">
        <f t="shared" si="82"/>
        <v>673070</v>
      </c>
      <c r="L392" s="36"/>
      <c r="M392" s="36">
        <f t="shared" si="83"/>
        <v>78129</v>
      </c>
      <c r="N392" s="36">
        <f t="shared" si="84"/>
        <v>4233779</v>
      </c>
      <c r="O392" s="36">
        <f t="shared" si="85"/>
        <v>4311908</v>
      </c>
      <c r="P392" s="36">
        <f t="shared" si="86"/>
        <v>4311908</v>
      </c>
      <c r="Q392" s="36">
        <f t="shared" si="87"/>
        <v>-355574</v>
      </c>
    </row>
    <row r="393" spans="1:17" s="33" customFormat="1" ht="13.2" x14ac:dyDescent="0.25">
      <c r="A393" s="62">
        <v>14201</v>
      </c>
      <c r="B393" s="63" t="s">
        <v>699</v>
      </c>
      <c r="C393" s="65">
        <v>396383.96</v>
      </c>
      <c r="D393" s="34">
        <f t="shared" si="75"/>
        <v>5.1735827051041679E-4</v>
      </c>
      <c r="E393" s="66">
        <f t="shared" si="76"/>
        <v>72529</v>
      </c>
      <c r="F393" s="35">
        <f t="shared" si="77"/>
        <v>2567041</v>
      </c>
      <c r="G393" s="35">
        <f t="shared" si="78"/>
        <v>-2018031</v>
      </c>
      <c r="H393" s="36">
        <f t="shared" si="79"/>
        <v>55185</v>
      </c>
      <c r="I393" s="36">
        <f t="shared" si="80"/>
        <v>47440</v>
      </c>
      <c r="J393" s="36">
        <f t="shared" si="81"/>
        <v>374711</v>
      </c>
      <c r="K393" s="36">
        <f t="shared" si="82"/>
        <v>477336</v>
      </c>
      <c r="L393" s="36"/>
      <c r="M393" s="36">
        <f t="shared" si="83"/>
        <v>55408</v>
      </c>
      <c r="N393" s="36">
        <f t="shared" si="84"/>
        <v>3002557</v>
      </c>
      <c r="O393" s="36">
        <f t="shared" si="85"/>
        <v>3057965</v>
      </c>
      <c r="P393" s="36">
        <f t="shared" si="86"/>
        <v>3057965</v>
      </c>
      <c r="Q393" s="36">
        <f t="shared" si="87"/>
        <v>-252169</v>
      </c>
    </row>
    <row r="394" spans="1:17" s="33" customFormat="1" ht="13.2" x14ac:dyDescent="0.25">
      <c r="A394" s="62">
        <v>14203</v>
      </c>
      <c r="B394" s="63" t="s">
        <v>700</v>
      </c>
      <c r="C394" s="65">
        <v>13866.08</v>
      </c>
      <c r="D394" s="34">
        <f t="shared" si="75"/>
        <v>1.8097935061648505E-5</v>
      </c>
      <c r="E394" s="66">
        <f t="shared" si="76"/>
        <v>2537</v>
      </c>
      <c r="F394" s="35">
        <f t="shared" si="77"/>
        <v>89799</v>
      </c>
      <c r="G394" s="35">
        <f t="shared" si="78"/>
        <v>-70594</v>
      </c>
      <c r="H394" s="36">
        <f t="shared" si="79"/>
        <v>1930</v>
      </c>
      <c r="I394" s="36">
        <f t="shared" si="80"/>
        <v>1660</v>
      </c>
      <c r="J394" s="36">
        <f t="shared" si="81"/>
        <v>13108</v>
      </c>
      <c r="K394" s="36">
        <f t="shared" si="82"/>
        <v>16698</v>
      </c>
      <c r="L394" s="36"/>
      <c r="M394" s="36">
        <f t="shared" si="83"/>
        <v>1938</v>
      </c>
      <c r="N394" s="36">
        <f t="shared" si="84"/>
        <v>105034</v>
      </c>
      <c r="O394" s="36">
        <f t="shared" si="85"/>
        <v>106972</v>
      </c>
      <c r="P394" s="36">
        <f t="shared" si="86"/>
        <v>106972</v>
      </c>
      <c r="Q394" s="36">
        <f t="shared" si="87"/>
        <v>-8821</v>
      </c>
    </row>
    <row r="395" spans="1:17" s="33" customFormat="1" ht="13.2" x14ac:dyDescent="0.25">
      <c r="A395" s="62">
        <v>14206</v>
      </c>
      <c r="B395" s="63" t="s">
        <v>701</v>
      </c>
      <c r="C395" s="65">
        <v>53481.91</v>
      </c>
      <c r="D395" s="34">
        <f t="shared" si="75"/>
        <v>6.9804309087566927E-5</v>
      </c>
      <c r="E395" s="66">
        <f t="shared" si="76"/>
        <v>9786</v>
      </c>
      <c r="F395" s="35">
        <f t="shared" si="77"/>
        <v>346357</v>
      </c>
      <c r="G395" s="35">
        <f t="shared" si="78"/>
        <v>-272282</v>
      </c>
      <c r="H395" s="36">
        <f t="shared" si="79"/>
        <v>7446</v>
      </c>
      <c r="I395" s="36">
        <f t="shared" si="80"/>
        <v>6401</v>
      </c>
      <c r="J395" s="36">
        <f t="shared" si="81"/>
        <v>50558</v>
      </c>
      <c r="K395" s="36">
        <f t="shared" si="82"/>
        <v>64405</v>
      </c>
      <c r="L395" s="36"/>
      <c r="M395" s="36">
        <f t="shared" si="83"/>
        <v>7476</v>
      </c>
      <c r="N395" s="36">
        <f t="shared" si="84"/>
        <v>405119</v>
      </c>
      <c r="O395" s="36">
        <f t="shared" si="85"/>
        <v>412595</v>
      </c>
      <c r="P395" s="36">
        <f t="shared" si="86"/>
        <v>412595</v>
      </c>
      <c r="Q395" s="36">
        <f t="shared" si="87"/>
        <v>-34024</v>
      </c>
    </row>
    <row r="396" spans="1:17" s="33" customFormat="1" ht="13.2" x14ac:dyDescent="0.25">
      <c r="A396" s="62">
        <v>14301</v>
      </c>
      <c r="B396" s="63" t="s">
        <v>702</v>
      </c>
      <c r="C396" s="65">
        <v>1382.06</v>
      </c>
      <c r="D396" s="34">
        <f t="shared" ref="D396:D459" si="88">+C396/$C$10</f>
        <v>1.8038574803622895E-6</v>
      </c>
      <c r="E396" s="66">
        <f t="shared" ref="E396:E459" si="89">ROUND(D396*$E$10,0)</f>
        <v>253</v>
      </c>
      <c r="F396" s="35">
        <f t="shared" ref="F396:F459" si="90">+ROUND(D396*$F$10,0)</f>
        <v>8950</v>
      </c>
      <c r="G396" s="35">
        <f t="shared" ref="G396:G459" si="91">+ROUND(D396*$G$10,0)</f>
        <v>-7036</v>
      </c>
      <c r="H396" s="36">
        <f t="shared" ref="H396:H459" si="92">ROUND(D396*$H$10,0)</f>
        <v>192</v>
      </c>
      <c r="I396" s="36">
        <f t="shared" ref="I396:I459" si="93">ROUND(D396*$I$10,0)</f>
        <v>165</v>
      </c>
      <c r="J396" s="36">
        <f t="shared" ref="J396:J459" si="94">ROUND(D396*$J$10,0)</f>
        <v>1306</v>
      </c>
      <c r="K396" s="36">
        <f t="shared" ref="K396:K459" si="95">ROUND(SUM(H396:J396),0)</f>
        <v>1663</v>
      </c>
      <c r="L396" s="36"/>
      <c r="M396" s="36">
        <f t="shared" ref="M396:M459" si="96">ROUND(D396*$M$10,0)</f>
        <v>193</v>
      </c>
      <c r="N396" s="36">
        <f t="shared" ref="N396:N459" si="97">ROUND(D396*$N$10,0)</f>
        <v>10469</v>
      </c>
      <c r="O396" s="36">
        <f t="shared" ref="O396:O459" si="98">ROUND(SUM(L396:N396),0)</f>
        <v>10662</v>
      </c>
      <c r="P396" s="36">
        <f t="shared" ref="P396:P459" si="99">ROUND(SUM(M396:N396),0)</f>
        <v>10662</v>
      </c>
      <c r="Q396" s="36">
        <f t="shared" ref="Q396:Q459" si="100">ROUND(D396*$Q$10,0)</f>
        <v>-879</v>
      </c>
    </row>
    <row r="397" spans="1:17" s="33" customFormat="1" ht="13.2" x14ac:dyDescent="0.25">
      <c r="A397" s="62">
        <v>14302</v>
      </c>
      <c r="B397" s="63" t="s">
        <v>703</v>
      </c>
      <c r="C397" s="65">
        <v>289203.58</v>
      </c>
      <c r="D397" s="34">
        <f t="shared" si="88"/>
        <v>3.7746699935643449E-4</v>
      </c>
      <c r="E397" s="66">
        <f t="shared" si="89"/>
        <v>52918</v>
      </c>
      <c r="F397" s="35">
        <f t="shared" si="90"/>
        <v>1872925</v>
      </c>
      <c r="G397" s="35">
        <f t="shared" si="91"/>
        <v>-1472364</v>
      </c>
      <c r="H397" s="36">
        <f t="shared" si="92"/>
        <v>40263</v>
      </c>
      <c r="I397" s="36">
        <f t="shared" si="93"/>
        <v>34613</v>
      </c>
      <c r="J397" s="36">
        <f t="shared" si="94"/>
        <v>273391</v>
      </c>
      <c r="K397" s="36">
        <f t="shared" si="95"/>
        <v>348267</v>
      </c>
      <c r="L397" s="36"/>
      <c r="M397" s="36">
        <f t="shared" si="96"/>
        <v>40426</v>
      </c>
      <c r="N397" s="36">
        <f t="shared" si="97"/>
        <v>2190679</v>
      </c>
      <c r="O397" s="36">
        <f t="shared" si="98"/>
        <v>2231105</v>
      </c>
      <c r="P397" s="36">
        <f t="shared" si="99"/>
        <v>2231105</v>
      </c>
      <c r="Q397" s="36">
        <f t="shared" si="100"/>
        <v>-183984</v>
      </c>
    </row>
    <row r="398" spans="1:17" s="33" customFormat="1" ht="13.2" x14ac:dyDescent="0.25">
      <c r="A398" s="62">
        <v>14303</v>
      </c>
      <c r="B398" s="63" t="s">
        <v>704</v>
      </c>
      <c r="C398" s="65">
        <v>10442.4</v>
      </c>
      <c r="D398" s="34">
        <f t="shared" si="88"/>
        <v>1.3629365840075808E-5</v>
      </c>
      <c r="E398" s="66">
        <f t="shared" si="89"/>
        <v>1911</v>
      </c>
      <c r="F398" s="35">
        <f t="shared" si="90"/>
        <v>67627</v>
      </c>
      <c r="G398" s="35">
        <f t="shared" si="91"/>
        <v>-53163</v>
      </c>
      <c r="H398" s="36">
        <f t="shared" si="92"/>
        <v>1454</v>
      </c>
      <c r="I398" s="36">
        <f t="shared" si="93"/>
        <v>1250</v>
      </c>
      <c r="J398" s="36">
        <f t="shared" si="94"/>
        <v>9871</v>
      </c>
      <c r="K398" s="36">
        <f t="shared" si="95"/>
        <v>12575</v>
      </c>
      <c r="L398" s="36"/>
      <c r="M398" s="36">
        <f t="shared" si="96"/>
        <v>1460</v>
      </c>
      <c r="N398" s="36">
        <f t="shared" si="97"/>
        <v>79100</v>
      </c>
      <c r="O398" s="36">
        <f t="shared" si="98"/>
        <v>80560</v>
      </c>
      <c r="P398" s="36">
        <f t="shared" si="99"/>
        <v>80560</v>
      </c>
      <c r="Q398" s="36">
        <f t="shared" si="100"/>
        <v>-6643</v>
      </c>
    </row>
    <row r="399" spans="1:17" s="33" customFormat="1" ht="13.2" x14ac:dyDescent="0.25">
      <c r="A399" s="62">
        <v>14304</v>
      </c>
      <c r="B399" s="63" t="s">
        <v>705</v>
      </c>
      <c r="C399" s="65">
        <v>2876.84</v>
      </c>
      <c r="D399" s="34">
        <f t="shared" si="88"/>
        <v>3.7548365149164648E-6</v>
      </c>
      <c r="E399" s="66">
        <f t="shared" si="89"/>
        <v>526</v>
      </c>
      <c r="F399" s="35">
        <f t="shared" si="90"/>
        <v>18631</v>
      </c>
      <c r="G399" s="35">
        <f t="shared" si="91"/>
        <v>-14646</v>
      </c>
      <c r="H399" s="36">
        <f t="shared" si="92"/>
        <v>401</v>
      </c>
      <c r="I399" s="36">
        <f t="shared" si="93"/>
        <v>344</v>
      </c>
      <c r="J399" s="36">
        <f t="shared" si="94"/>
        <v>2720</v>
      </c>
      <c r="K399" s="36">
        <f t="shared" si="95"/>
        <v>3465</v>
      </c>
      <c r="L399" s="36"/>
      <c r="M399" s="36">
        <f t="shared" si="96"/>
        <v>402</v>
      </c>
      <c r="N399" s="36">
        <f t="shared" si="97"/>
        <v>21792</v>
      </c>
      <c r="O399" s="36">
        <f t="shared" si="98"/>
        <v>22194</v>
      </c>
      <c r="P399" s="36">
        <f t="shared" si="99"/>
        <v>22194</v>
      </c>
      <c r="Q399" s="36">
        <f t="shared" si="100"/>
        <v>-1830</v>
      </c>
    </row>
    <row r="400" spans="1:17" s="33" customFormat="1" ht="13.2" x14ac:dyDescent="0.25">
      <c r="A400" s="62">
        <v>14305</v>
      </c>
      <c r="B400" s="63" t="s">
        <v>706</v>
      </c>
      <c r="C400" s="65">
        <v>14039.75</v>
      </c>
      <c r="D400" s="34">
        <f t="shared" si="88"/>
        <v>1.832460823691913E-5</v>
      </c>
      <c r="E400" s="66">
        <f t="shared" si="89"/>
        <v>2569</v>
      </c>
      <c r="F400" s="35">
        <f t="shared" si="90"/>
        <v>90923</v>
      </c>
      <c r="G400" s="35">
        <f t="shared" si="91"/>
        <v>-71478</v>
      </c>
      <c r="H400" s="36">
        <f t="shared" si="92"/>
        <v>1955</v>
      </c>
      <c r="I400" s="36">
        <f t="shared" si="93"/>
        <v>1680</v>
      </c>
      <c r="J400" s="36">
        <f t="shared" si="94"/>
        <v>13272</v>
      </c>
      <c r="K400" s="36">
        <f t="shared" si="95"/>
        <v>16907</v>
      </c>
      <c r="L400" s="36"/>
      <c r="M400" s="36">
        <f t="shared" si="96"/>
        <v>1963</v>
      </c>
      <c r="N400" s="36">
        <f t="shared" si="97"/>
        <v>106349</v>
      </c>
      <c r="O400" s="36">
        <f t="shared" si="98"/>
        <v>108312</v>
      </c>
      <c r="P400" s="36">
        <f t="shared" si="99"/>
        <v>108312</v>
      </c>
      <c r="Q400" s="36">
        <f t="shared" si="100"/>
        <v>-8932</v>
      </c>
    </row>
    <row r="401" spans="1:17" s="33" customFormat="1" ht="13.2" x14ac:dyDescent="0.25">
      <c r="A401" s="62">
        <v>14308</v>
      </c>
      <c r="B401" s="63" t="s">
        <v>707</v>
      </c>
      <c r="C401" s="65">
        <v>42792.24</v>
      </c>
      <c r="D401" s="34">
        <f t="shared" si="88"/>
        <v>5.5852207737332951E-5</v>
      </c>
      <c r="E401" s="66">
        <f t="shared" si="89"/>
        <v>7830</v>
      </c>
      <c r="F401" s="35">
        <f t="shared" si="90"/>
        <v>277129</v>
      </c>
      <c r="G401" s="35">
        <f t="shared" si="91"/>
        <v>-217860</v>
      </c>
      <c r="H401" s="36">
        <f t="shared" si="92"/>
        <v>5958</v>
      </c>
      <c r="I401" s="36">
        <f t="shared" si="93"/>
        <v>5121</v>
      </c>
      <c r="J401" s="36">
        <f t="shared" si="94"/>
        <v>40453</v>
      </c>
      <c r="K401" s="36">
        <f t="shared" si="95"/>
        <v>51532</v>
      </c>
      <c r="L401" s="36"/>
      <c r="M401" s="36">
        <f t="shared" si="96"/>
        <v>5982</v>
      </c>
      <c r="N401" s="36">
        <f t="shared" si="97"/>
        <v>324146</v>
      </c>
      <c r="O401" s="36">
        <f t="shared" si="98"/>
        <v>330128</v>
      </c>
      <c r="P401" s="36">
        <f t="shared" si="99"/>
        <v>330128</v>
      </c>
      <c r="Q401" s="36">
        <f t="shared" si="100"/>
        <v>-27223</v>
      </c>
    </row>
    <row r="402" spans="1:17" s="33" customFormat="1" ht="13.2" x14ac:dyDescent="0.25">
      <c r="A402" s="62">
        <v>14309</v>
      </c>
      <c r="B402" s="63" t="s">
        <v>708</v>
      </c>
      <c r="C402" s="65">
        <v>24729.81</v>
      </c>
      <c r="D402" s="34">
        <f t="shared" si="88"/>
        <v>3.2277218613112418E-5</v>
      </c>
      <c r="E402" s="66">
        <f t="shared" si="89"/>
        <v>4525</v>
      </c>
      <c r="F402" s="35">
        <f t="shared" si="90"/>
        <v>160154</v>
      </c>
      <c r="G402" s="35">
        <f t="shared" si="91"/>
        <v>-125902</v>
      </c>
      <c r="H402" s="36">
        <f t="shared" si="92"/>
        <v>3443</v>
      </c>
      <c r="I402" s="36">
        <f t="shared" si="93"/>
        <v>2960</v>
      </c>
      <c r="J402" s="36">
        <f t="shared" si="94"/>
        <v>23378</v>
      </c>
      <c r="K402" s="36">
        <f t="shared" si="95"/>
        <v>29781</v>
      </c>
      <c r="L402" s="36"/>
      <c r="M402" s="36">
        <f t="shared" si="96"/>
        <v>3457</v>
      </c>
      <c r="N402" s="36">
        <f t="shared" si="97"/>
        <v>187325</v>
      </c>
      <c r="O402" s="36">
        <f t="shared" si="98"/>
        <v>190782</v>
      </c>
      <c r="P402" s="36">
        <f t="shared" si="99"/>
        <v>190782</v>
      </c>
      <c r="Q402" s="36">
        <f t="shared" si="100"/>
        <v>-15732</v>
      </c>
    </row>
    <row r="403" spans="1:17" s="33" customFormat="1" ht="13.2" x14ac:dyDescent="0.25">
      <c r="A403" s="62">
        <v>14310</v>
      </c>
      <c r="B403" s="63" t="s">
        <v>709</v>
      </c>
      <c r="C403" s="65">
        <v>1740.13</v>
      </c>
      <c r="D403" s="34">
        <f t="shared" si="88"/>
        <v>2.2712085707587449E-6</v>
      </c>
      <c r="E403" s="66">
        <f t="shared" si="89"/>
        <v>318</v>
      </c>
      <c r="F403" s="35">
        <f t="shared" si="90"/>
        <v>11269</v>
      </c>
      <c r="G403" s="35">
        <f t="shared" si="91"/>
        <v>-8859</v>
      </c>
      <c r="H403" s="36">
        <f t="shared" si="92"/>
        <v>242</v>
      </c>
      <c r="I403" s="36">
        <f t="shared" si="93"/>
        <v>208</v>
      </c>
      <c r="J403" s="36">
        <f t="shared" si="94"/>
        <v>1645</v>
      </c>
      <c r="K403" s="36">
        <f t="shared" si="95"/>
        <v>2095</v>
      </c>
      <c r="L403" s="36"/>
      <c r="M403" s="36">
        <f t="shared" si="96"/>
        <v>243</v>
      </c>
      <c r="N403" s="36">
        <f t="shared" si="97"/>
        <v>13181</v>
      </c>
      <c r="O403" s="36">
        <f t="shared" si="98"/>
        <v>13424</v>
      </c>
      <c r="P403" s="36">
        <f t="shared" si="99"/>
        <v>13424</v>
      </c>
      <c r="Q403" s="36">
        <f t="shared" si="100"/>
        <v>-1107</v>
      </c>
    </row>
    <row r="404" spans="1:17" s="33" customFormat="1" ht="13.2" x14ac:dyDescent="0.25">
      <c r="A404" s="62">
        <v>14311</v>
      </c>
      <c r="B404" s="63" t="s">
        <v>710</v>
      </c>
      <c r="C404" s="65">
        <v>26786.02</v>
      </c>
      <c r="D404" s="34">
        <f t="shared" si="88"/>
        <v>3.4960973145980557E-5</v>
      </c>
      <c r="E404" s="66">
        <f t="shared" si="89"/>
        <v>4901</v>
      </c>
      <c r="F404" s="35">
        <f t="shared" si="90"/>
        <v>173470</v>
      </c>
      <c r="G404" s="35">
        <f t="shared" si="91"/>
        <v>-136370</v>
      </c>
      <c r="H404" s="36">
        <f t="shared" si="92"/>
        <v>3729</v>
      </c>
      <c r="I404" s="36">
        <f t="shared" si="93"/>
        <v>3206</v>
      </c>
      <c r="J404" s="36">
        <f t="shared" si="94"/>
        <v>25321</v>
      </c>
      <c r="K404" s="36">
        <f t="shared" si="95"/>
        <v>32256</v>
      </c>
      <c r="L404" s="36"/>
      <c r="M404" s="36">
        <f t="shared" si="96"/>
        <v>3744</v>
      </c>
      <c r="N404" s="36">
        <f t="shared" si="97"/>
        <v>202901</v>
      </c>
      <c r="O404" s="36">
        <f t="shared" si="98"/>
        <v>206645</v>
      </c>
      <c r="P404" s="36">
        <f t="shared" si="99"/>
        <v>206645</v>
      </c>
      <c r="Q404" s="36">
        <f t="shared" si="100"/>
        <v>-17041</v>
      </c>
    </row>
    <row r="405" spans="1:17" s="33" customFormat="1" ht="13.2" x14ac:dyDescent="0.25">
      <c r="A405" s="62">
        <v>14312</v>
      </c>
      <c r="B405" s="63" t="s">
        <v>711</v>
      </c>
      <c r="C405" s="65">
        <v>9296.02</v>
      </c>
      <c r="D405" s="34">
        <f t="shared" si="88"/>
        <v>1.2133116662516425E-5</v>
      </c>
      <c r="E405" s="66">
        <f t="shared" si="89"/>
        <v>1701</v>
      </c>
      <c r="F405" s="35">
        <f t="shared" si="90"/>
        <v>60202</v>
      </c>
      <c r="G405" s="35">
        <f t="shared" si="91"/>
        <v>-47327</v>
      </c>
      <c r="H405" s="36">
        <f t="shared" si="92"/>
        <v>1294</v>
      </c>
      <c r="I405" s="36">
        <f t="shared" si="93"/>
        <v>1113</v>
      </c>
      <c r="J405" s="36">
        <f t="shared" si="94"/>
        <v>8788</v>
      </c>
      <c r="K405" s="36">
        <f t="shared" si="95"/>
        <v>11195</v>
      </c>
      <c r="L405" s="36"/>
      <c r="M405" s="36">
        <f t="shared" si="96"/>
        <v>1299</v>
      </c>
      <c r="N405" s="36">
        <f t="shared" si="97"/>
        <v>70416</v>
      </c>
      <c r="O405" s="36">
        <f t="shared" si="98"/>
        <v>71715</v>
      </c>
      <c r="P405" s="36">
        <f t="shared" si="99"/>
        <v>71715</v>
      </c>
      <c r="Q405" s="36">
        <f t="shared" si="100"/>
        <v>-5914</v>
      </c>
    </row>
    <row r="406" spans="1:17" s="33" customFormat="1" ht="13.2" x14ac:dyDescent="0.25">
      <c r="A406" s="62">
        <v>14314</v>
      </c>
      <c r="B406" s="63" t="s">
        <v>712</v>
      </c>
      <c r="C406" s="65">
        <v>1.1299999999999999</v>
      </c>
      <c r="D406" s="34">
        <f t="shared" si="88"/>
        <v>1.474870087267837E-9</v>
      </c>
      <c r="E406" s="66">
        <f t="shared" si="89"/>
        <v>0</v>
      </c>
      <c r="F406" s="35">
        <f t="shared" si="90"/>
        <v>7</v>
      </c>
      <c r="G406" s="35">
        <f t="shared" si="91"/>
        <v>-6</v>
      </c>
      <c r="H406" s="36">
        <f t="shared" si="92"/>
        <v>0</v>
      </c>
      <c r="I406" s="36">
        <f t="shared" si="93"/>
        <v>0</v>
      </c>
      <c r="J406" s="36">
        <f t="shared" si="94"/>
        <v>1</v>
      </c>
      <c r="K406" s="36">
        <f t="shared" si="95"/>
        <v>1</v>
      </c>
      <c r="L406" s="36"/>
      <c r="M406" s="36">
        <f t="shared" si="96"/>
        <v>0</v>
      </c>
      <c r="N406" s="36">
        <f t="shared" si="97"/>
        <v>9</v>
      </c>
      <c r="O406" s="36">
        <f t="shared" si="98"/>
        <v>9</v>
      </c>
      <c r="P406" s="36">
        <f t="shared" si="99"/>
        <v>9</v>
      </c>
      <c r="Q406" s="36">
        <f t="shared" si="100"/>
        <v>-1</v>
      </c>
    </row>
    <row r="407" spans="1:17" s="33" customFormat="1" ht="13.2" x14ac:dyDescent="0.25">
      <c r="A407" s="62">
        <v>14315</v>
      </c>
      <c r="B407" s="63" t="s">
        <v>713</v>
      </c>
      <c r="C407" s="65">
        <v>1076.1600000000001</v>
      </c>
      <c r="D407" s="34">
        <f t="shared" si="88"/>
        <v>1.4045984009859785E-6</v>
      </c>
      <c r="E407" s="66">
        <f t="shared" si="89"/>
        <v>197</v>
      </c>
      <c r="F407" s="35">
        <f t="shared" si="90"/>
        <v>6969</v>
      </c>
      <c r="G407" s="35">
        <f t="shared" si="91"/>
        <v>-5479</v>
      </c>
      <c r="H407" s="36">
        <f t="shared" si="92"/>
        <v>150</v>
      </c>
      <c r="I407" s="36">
        <f t="shared" si="93"/>
        <v>129</v>
      </c>
      <c r="J407" s="36">
        <f t="shared" si="94"/>
        <v>1017</v>
      </c>
      <c r="K407" s="36">
        <f t="shared" si="95"/>
        <v>1296</v>
      </c>
      <c r="L407" s="36"/>
      <c r="M407" s="36">
        <f t="shared" si="96"/>
        <v>150</v>
      </c>
      <c r="N407" s="36">
        <f t="shared" si="97"/>
        <v>8152</v>
      </c>
      <c r="O407" s="36">
        <f t="shared" si="98"/>
        <v>8302</v>
      </c>
      <c r="P407" s="36">
        <f t="shared" si="99"/>
        <v>8302</v>
      </c>
      <c r="Q407" s="36">
        <f t="shared" si="100"/>
        <v>-685</v>
      </c>
    </row>
    <row r="408" spans="1:17" s="33" customFormat="1" ht="13.2" x14ac:dyDescent="0.25">
      <c r="A408" s="62">
        <v>14316</v>
      </c>
      <c r="B408" s="63" t="s">
        <v>714</v>
      </c>
      <c r="C408" s="65">
        <v>948.72</v>
      </c>
      <c r="D408" s="34">
        <f t="shared" si="88"/>
        <v>1.2382643798165863E-6</v>
      </c>
      <c r="E408" s="66">
        <f t="shared" si="89"/>
        <v>174</v>
      </c>
      <c r="F408" s="35">
        <f t="shared" si="90"/>
        <v>6144</v>
      </c>
      <c r="G408" s="35">
        <f t="shared" si="91"/>
        <v>-4830</v>
      </c>
      <c r="H408" s="36">
        <f t="shared" si="92"/>
        <v>132</v>
      </c>
      <c r="I408" s="36">
        <f t="shared" si="93"/>
        <v>114</v>
      </c>
      <c r="J408" s="36">
        <f t="shared" si="94"/>
        <v>897</v>
      </c>
      <c r="K408" s="36">
        <f t="shared" si="95"/>
        <v>1143</v>
      </c>
      <c r="L408" s="36"/>
      <c r="M408" s="36">
        <f t="shared" si="96"/>
        <v>133</v>
      </c>
      <c r="N408" s="36">
        <f t="shared" si="97"/>
        <v>7186</v>
      </c>
      <c r="O408" s="36">
        <f t="shared" si="98"/>
        <v>7319</v>
      </c>
      <c r="P408" s="36">
        <f t="shared" si="99"/>
        <v>7319</v>
      </c>
      <c r="Q408" s="36">
        <f t="shared" si="100"/>
        <v>-604</v>
      </c>
    </row>
    <row r="409" spans="1:17" s="33" customFormat="1" ht="13.2" x14ac:dyDescent="0.25">
      <c r="A409" s="62">
        <v>14317</v>
      </c>
      <c r="B409" s="63" t="s">
        <v>715</v>
      </c>
      <c r="C409" s="65">
        <v>197267.87</v>
      </c>
      <c r="D409" s="34">
        <f t="shared" si="88"/>
        <v>2.5747299171861979E-4</v>
      </c>
      <c r="E409" s="66">
        <f t="shared" si="89"/>
        <v>36095</v>
      </c>
      <c r="F409" s="35">
        <f t="shared" si="90"/>
        <v>1277536</v>
      </c>
      <c r="G409" s="35">
        <f t="shared" si="91"/>
        <v>-1004311</v>
      </c>
      <c r="H409" s="36">
        <f t="shared" si="92"/>
        <v>27464</v>
      </c>
      <c r="I409" s="36">
        <f t="shared" si="93"/>
        <v>23609</v>
      </c>
      <c r="J409" s="36">
        <f t="shared" si="94"/>
        <v>186482</v>
      </c>
      <c r="K409" s="36">
        <f t="shared" si="95"/>
        <v>237555</v>
      </c>
      <c r="L409" s="36"/>
      <c r="M409" s="36">
        <f t="shared" si="96"/>
        <v>27575</v>
      </c>
      <c r="N409" s="36">
        <f t="shared" si="97"/>
        <v>1494278</v>
      </c>
      <c r="O409" s="36">
        <f t="shared" si="98"/>
        <v>1521853</v>
      </c>
      <c r="P409" s="36">
        <f t="shared" si="99"/>
        <v>1521853</v>
      </c>
      <c r="Q409" s="36">
        <f t="shared" si="100"/>
        <v>-125497</v>
      </c>
    </row>
    <row r="410" spans="1:17" s="33" customFormat="1" ht="13.2" x14ac:dyDescent="0.25">
      <c r="A410" s="62">
        <v>14318</v>
      </c>
      <c r="B410" s="63" t="s">
        <v>716</v>
      </c>
      <c r="C410" s="65">
        <v>8604.51</v>
      </c>
      <c r="D410" s="34">
        <f t="shared" si="88"/>
        <v>1.1230561428846883E-5</v>
      </c>
      <c r="E410" s="66">
        <f t="shared" si="89"/>
        <v>1574</v>
      </c>
      <c r="F410" s="35">
        <f t="shared" si="90"/>
        <v>55724</v>
      </c>
      <c r="G410" s="35">
        <f t="shared" si="91"/>
        <v>-43806</v>
      </c>
      <c r="H410" s="36">
        <f t="shared" si="92"/>
        <v>1198</v>
      </c>
      <c r="I410" s="36">
        <f t="shared" si="93"/>
        <v>1030</v>
      </c>
      <c r="J410" s="36">
        <f t="shared" si="94"/>
        <v>8134</v>
      </c>
      <c r="K410" s="36">
        <f t="shared" si="95"/>
        <v>10362</v>
      </c>
      <c r="L410" s="36"/>
      <c r="M410" s="36">
        <f t="shared" si="96"/>
        <v>1203</v>
      </c>
      <c r="N410" s="36">
        <f t="shared" si="97"/>
        <v>65178</v>
      </c>
      <c r="O410" s="36">
        <f t="shared" si="98"/>
        <v>66381</v>
      </c>
      <c r="P410" s="36">
        <f t="shared" si="99"/>
        <v>66381</v>
      </c>
      <c r="Q410" s="36">
        <f t="shared" si="100"/>
        <v>-5474</v>
      </c>
    </row>
    <row r="411" spans="1:17" s="33" customFormat="1" ht="13.2" x14ac:dyDescent="0.25">
      <c r="A411" s="62">
        <v>14401</v>
      </c>
      <c r="B411" s="63" t="s">
        <v>717</v>
      </c>
      <c r="C411" s="65">
        <v>1640.28</v>
      </c>
      <c r="D411" s="34">
        <f t="shared" si="88"/>
        <v>2.1408848732245025E-6</v>
      </c>
      <c r="E411" s="66">
        <f t="shared" si="89"/>
        <v>300</v>
      </c>
      <c r="F411" s="35">
        <f t="shared" si="90"/>
        <v>10623</v>
      </c>
      <c r="G411" s="35">
        <f t="shared" si="91"/>
        <v>-8351</v>
      </c>
      <c r="H411" s="36">
        <f t="shared" si="92"/>
        <v>228</v>
      </c>
      <c r="I411" s="36">
        <f t="shared" si="93"/>
        <v>196</v>
      </c>
      <c r="J411" s="36">
        <f t="shared" si="94"/>
        <v>1551</v>
      </c>
      <c r="K411" s="36">
        <f t="shared" si="95"/>
        <v>1975</v>
      </c>
      <c r="L411" s="36"/>
      <c r="M411" s="36">
        <f t="shared" si="96"/>
        <v>229</v>
      </c>
      <c r="N411" s="36">
        <f t="shared" si="97"/>
        <v>12425</v>
      </c>
      <c r="O411" s="36">
        <f t="shared" si="98"/>
        <v>12654</v>
      </c>
      <c r="P411" s="36">
        <f t="shared" si="99"/>
        <v>12654</v>
      </c>
      <c r="Q411" s="36">
        <f t="shared" si="100"/>
        <v>-1044</v>
      </c>
    </row>
    <row r="412" spans="1:17" s="33" customFormat="1" ht="13.2" x14ac:dyDescent="0.25">
      <c r="A412" s="62">
        <v>14510</v>
      </c>
      <c r="B412" s="63" t="s">
        <v>718</v>
      </c>
      <c r="C412" s="65">
        <v>1141552.19</v>
      </c>
      <c r="D412" s="34">
        <f t="shared" si="88"/>
        <v>1.4899479452089297E-3</v>
      </c>
      <c r="E412" s="66">
        <f t="shared" si="89"/>
        <v>208877</v>
      </c>
      <c r="F412" s="35">
        <f t="shared" si="90"/>
        <v>7392860</v>
      </c>
      <c r="G412" s="35">
        <f t="shared" si="91"/>
        <v>-5811757</v>
      </c>
      <c r="H412" s="36">
        <f t="shared" si="92"/>
        <v>158927</v>
      </c>
      <c r="I412" s="36">
        <f t="shared" si="93"/>
        <v>136624</v>
      </c>
      <c r="J412" s="36">
        <f t="shared" si="94"/>
        <v>1079136</v>
      </c>
      <c r="K412" s="36">
        <f t="shared" si="95"/>
        <v>1374687</v>
      </c>
      <c r="L412" s="36"/>
      <c r="M412" s="36">
        <f t="shared" si="96"/>
        <v>159572</v>
      </c>
      <c r="N412" s="36">
        <f t="shared" si="97"/>
        <v>8647109</v>
      </c>
      <c r="O412" s="36">
        <f t="shared" si="98"/>
        <v>8806681</v>
      </c>
      <c r="P412" s="36">
        <f t="shared" si="99"/>
        <v>8806681</v>
      </c>
      <c r="Q412" s="36">
        <f t="shared" si="100"/>
        <v>-726227</v>
      </c>
    </row>
    <row r="413" spans="1:17" s="33" customFormat="1" ht="13.2" x14ac:dyDescent="0.25">
      <c r="A413" s="62">
        <v>14534</v>
      </c>
      <c r="B413" s="63" t="s">
        <v>719</v>
      </c>
      <c r="C413" s="65">
        <v>292978.44</v>
      </c>
      <c r="D413" s="34">
        <f t="shared" si="88"/>
        <v>3.823939268764556E-4</v>
      </c>
      <c r="E413" s="66">
        <f t="shared" si="89"/>
        <v>53608</v>
      </c>
      <c r="F413" s="35">
        <f t="shared" si="90"/>
        <v>1897372</v>
      </c>
      <c r="G413" s="35">
        <f t="shared" si="91"/>
        <v>-1491583</v>
      </c>
      <c r="H413" s="36">
        <f t="shared" si="92"/>
        <v>40788</v>
      </c>
      <c r="I413" s="36">
        <f t="shared" si="93"/>
        <v>35064</v>
      </c>
      <c r="J413" s="36">
        <f t="shared" si="94"/>
        <v>276959</v>
      </c>
      <c r="K413" s="36">
        <f t="shared" si="95"/>
        <v>352811</v>
      </c>
      <c r="L413" s="36"/>
      <c r="M413" s="36">
        <f t="shared" si="96"/>
        <v>40954</v>
      </c>
      <c r="N413" s="36">
        <f t="shared" si="97"/>
        <v>2219274</v>
      </c>
      <c r="O413" s="36">
        <f t="shared" si="98"/>
        <v>2260228</v>
      </c>
      <c r="P413" s="36">
        <f t="shared" si="99"/>
        <v>2260228</v>
      </c>
      <c r="Q413" s="36">
        <f t="shared" si="100"/>
        <v>-186386</v>
      </c>
    </row>
    <row r="414" spans="1:17" s="33" customFormat="1" ht="13.2" x14ac:dyDescent="0.25">
      <c r="A414" s="62">
        <v>14535</v>
      </c>
      <c r="B414" s="63" t="s">
        <v>720</v>
      </c>
      <c r="C414" s="65">
        <v>245025.3</v>
      </c>
      <c r="D414" s="34">
        <f t="shared" si="88"/>
        <v>3.1980573946356459E-4</v>
      </c>
      <c r="E414" s="66">
        <f t="shared" si="89"/>
        <v>44834</v>
      </c>
      <c r="F414" s="35">
        <f t="shared" si="90"/>
        <v>1586820</v>
      </c>
      <c r="G414" s="35">
        <f t="shared" si="91"/>
        <v>-1247448</v>
      </c>
      <c r="H414" s="36">
        <f t="shared" si="92"/>
        <v>34112</v>
      </c>
      <c r="I414" s="36">
        <f t="shared" si="93"/>
        <v>29325</v>
      </c>
      <c r="J414" s="36">
        <f t="shared" si="94"/>
        <v>231628</v>
      </c>
      <c r="K414" s="36">
        <f t="shared" si="95"/>
        <v>295065</v>
      </c>
      <c r="L414" s="36"/>
      <c r="M414" s="36">
        <f t="shared" si="96"/>
        <v>34251</v>
      </c>
      <c r="N414" s="36">
        <f t="shared" si="97"/>
        <v>1856035</v>
      </c>
      <c r="O414" s="36">
        <f t="shared" si="98"/>
        <v>1890286</v>
      </c>
      <c r="P414" s="36">
        <f t="shared" si="99"/>
        <v>1890286</v>
      </c>
      <c r="Q414" s="36">
        <f t="shared" si="100"/>
        <v>-155879</v>
      </c>
    </row>
    <row r="415" spans="1:17" s="33" customFormat="1" ht="13.2" x14ac:dyDescent="0.25">
      <c r="A415" s="62">
        <v>14601</v>
      </c>
      <c r="B415" s="63" t="s">
        <v>721</v>
      </c>
      <c r="C415" s="65">
        <v>182252.5</v>
      </c>
      <c r="D415" s="34">
        <f t="shared" si="88"/>
        <v>2.3787500936263851E-4</v>
      </c>
      <c r="E415" s="66">
        <f t="shared" si="89"/>
        <v>33348</v>
      </c>
      <c r="F415" s="35">
        <f t="shared" si="90"/>
        <v>1180294</v>
      </c>
      <c r="G415" s="35">
        <f t="shared" si="91"/>
        <v>-927866</v>
      </c>
      <c r="H415" s="36">
        <f t="shared" si="92"/>
        <v>25373</v>
      </c>
      <c r="I415" s="36">
        <f t="shared" si="93"/>
        <v>21812</v>
      </c>
      <c r="J415" s="36">
        <f t="shared" si="94"/>
        <v>172288</v>
      </c>
      <c r="K415" s="36">
        <f t="shared" si="95"/>
        <v>219473</v>
      </c>
      <c r="L415" s="36"/>
      <c r="M415" s="36">
        <f t="shared" si="96"/>
        <v>25476</v>
      </c>
      <c r="N415" s="36">
        <f t="shared" si="97"/>
        <v>1380539</v>
      </c>
      <c r="O415" s="36">
        <f t="shared" si="98"/>
        <v>1406015</v>
      </c>
      <c r="P415" s="36">
        <f t="shared" si="99"/>
        <v>1406015</v>
      </c>
      <c r="Q415" s="36">
        <f t="shared" si="100"/>
        <v>-115944</v>
      </c>
    </row>
    <row r="416" spans="1:17" s="33" customFormat="1" ht="13.2" x14ac:dyDescent="0.25">
      <c r="A416" s="62">
        <v>14603</v>
      </c>
      <c r="B416" s="63" t="s">
        <v>722</v>
      </c>
      <c r="C416" s="65">
        <v>24670.11</v>
      </c>
      <c r="D416" s="34">
        <f t="shared" si="88"/>
        <v>3.2199298485493051E-5</v>
      </c>
      <c r="E416" s="66">
        <f t="shared" si="89"/>
        <v>4514</v>
      </c>
      <c r="F416" s="35">
        <f t="shared" si="90"/>
        <v>159767</v>
      </c>
      <c r="G416" s="35">
        <f t="shared" si="91"/>
        <v>-125598</v>
      </c>
      <c r="H416" s="36">
        <f t="shared" si="92"/>
        <v>3435</v>
      </c>
      <c r="I416" s="36">
        <f t="shared" si="93"/>
        <v>2953</v>
      </c>
      <c r="J416" s="36">
        <f t="shared" si="94"/>
        <v>23321</v>
      </c>
      <c r="K416" s="36">
        <f t="shared" si="95"/>
        <v>29709</v>
      </c>
      <c r="L416" s="36"/>
      <c r="M416" s="36">
        <f t="shared" si="96"/>
        <v>3449</v>
      </c>
      <c r="N416" s="36">
        <f t="shared" si="97"/>
        <v>186873</v>
      </c>
      <c r="O416" s="36">
        <f t="shared" si="98"/>
        <v>190322</v>
      </c>
      <c r="P416" s="36">
        <f t="shared" si="99"/>
        <v>190322</v>
      </c>
      <c r="Q416" s="36">
        <f t="shared" si="100"/>
        <v>-15695</v>
      </c>
    </row>
    <row r="417" spans="1:17" s="33" customFormat="1" ht="13.2" x14ac:dyDescent="0.25">
      <c r="A417" s="62">
        <v>14701</v>
      </c>
      <c r="B417" s="63" t="s">
        <v>723</v>
      </c>
      <c r="C417" s="65">
        <v>78312.62</v>
      </c>
      <c r="D417" s="34">
        <f t="shared" si="88"/>
        <v>1.0221322185271944E-4</v>
      </c>
      <c r="E417" s="66">
        <f t="shared" si="89"/>
        <v>14329</v>
      </c>
      <c r="F417" s="35">
        <f t="shared" si="90"/>
        <v>507164</v>
      </c>
      <c r="G417" s="35">
        <f t="shared" si="91"/>
        <v>-398697</v>
      </c>
      <c r="H417" s="36">
        <f t="shared" si="92"/>
        <v>10903</v>
      </c>
      <c r="I417" s="36">
        <f t="shared" si="93"/>
        <v>9373</v>
      </c>
      <c r="J417" s="36">
        <f t="shared" si="94"/>
        <v>74031</v>
      </c>
      <c r="K417" s="36">
        <f t="shared" si="95"/>
        <v>94307</v>
      </c>
      <c r="L417" s="36"/>
      <c r="M417" s="36">
        <f t="shared" si="96"/>
        <v>10947</v>
      </c>
      <c r="N417" s="36">
        <f t="shared" si="97"/>
        <v>593208</v>
      </c>
      <c r="O417" s="36">
        <f t="shared" si="98"/>
        <v>604155</v>
      </c>
      <c r="P417" s="36">
        <f t="shared" si="99"/>
        <v>604155</v>
      </c>
      <c r="Q417" s="36">
        <f t="shared" si="100"/>
        <v>-49821</v>
      </c>
    </row>
    <row r="418" spans="1:17" s="33" customFormat="1" ht="13.2" x14ac:dyDescent="0.25">
      <c r="A418" s="62">
        <v>15201</v>
      </c>
      <c r="B418" s="63" t="s">
        <v>724</v>
      </c>
      <c r="C418" s="65">
        <v>348200.88</v>
      </c>
      <c r="D418" s="34">
        <f t="shared" si="88"/>
        <v>4.5446996661268826E-4</v>
      </c>
      <c r="E418" s="66">
        <f t="shared" si="89"/>
        <v>63713</v>
      </c>
      <c r="F418" s="35">
        <f t="shared" si="90"/>
        <v>2255000</v>
      </c>
      <c r="G418" s="35">
        <f t="shared" si="91"/>
        <v>-1772726</v>
      </c>
      <c r="H418" s="36">
        <f t="shared" si="92"/>
        <v>48476</v>
      </c>
      <c r="I418" s="36">
        <f t="shared" si="93"/>
        <v>41674</v>
      </c>
      <c r="J418" s="36">
        <f t="shared" si="94"/>
        <v>329162</v>
      </c>
      <c r="K418" s="36">
        <f t="shared" si="95"/>
        <v>419312</v>
      </c>
      <c r="L418" s="36"/>
      <c r="M418" s="36">
        <f t="shared" si="96"/>
        <v>48673</v>
      </c>
      <c r="N418" s="36">
        <f t="shared" si="97"/>
        <v>2637576</v>
      </c>
      <c r="O418" s="36">
        <f t="shared" si="98"/>
        <v>2686249</v>
      </c>
      <c r="P418" s="36">
        <f t="shared" si="99"/>
        <v>2686249</v>
      </c>
      <c r="Q418" s="36">
        <f t="shared" si="100"/>
        <v>-221517</v>
      </c>
    </row>
    <row r="419" spans="1:17" s="33" customFormat="1" ht="13.2" x14ac:dyDescent="0.25">
      <c r="A419" s="62">
        <v>15203</v>
      </c>
      <c r="B419" s="63" t="s">
        <v>725</v>
      </c>
      <c r="C419" s="65">
        <v>15564.64</v>
      </c>
      <c r="D419" s="34">
        <f t="shared" si="88"/>
        <v>2.031488668592254E-5</v>
      </c>
      <c r="E419" s="66">
        <f t="shared" si="89"/>
        <v>2848</v>
      </c>
      <c r="F419" s="35">
        <f t="shared" si="90"/>
        <v>100799</v>
      </c>
      <c r="G419" s="35">
        <f t="shared" si="91"/>
        <v>-79241</v>
      </c>
      <c r="H419" s="36">
        <f t="shared" si="92"/>
        <v>2167</v>
      </c>
      <c r="I419" s="36">
        <f t="shared" si="93"/>
        <v>1863</v>
      </c>
      <c r="J419" s="36">
        <f t="shared" si="94"/>
        <v>14714</v>
      </c>
      <c r="K419" s="36">
        <f t="shared" si="95"/>
        <v>18744</v>
      </c>
      <c r="L419" s="36"/>
      <c r="M419" s="36">
        <f t="shared" si="96"/>
        <v>2176</v>
      </c>
      <c r="N419" s="36">
        <f t="shared" si="97"/>
        <v>117900</v>
      </c>
      <c r="O419" s="36">
        <f t="shared" si="98"/>
        <v>120076</v>
      </c>
      <c r="P419" s="36">
        <f t="shared" si="99"/>
        <v>120076</v>
      </c>
      <c r="Q419" s="36">
        <f t="shared" si="100"/>
        <v>-9902</v>
      </c>
    </row>
    <row r="420" spans="1:17" s="33" customFormat="1" ht="13.2" x14ac:dyDescent="0.25">
      <c r="A420" s="62">
        <v>15205</v>
      </c>
      <c r="B420" s="63" t="s">
        <v>726</v>
      </c>
      <c r="C420" s="65">
        <v>2182319.59</v>
      </c>
      <c r="D420" s="34">
        <f t="shared" si="88"/>
        <v>2.8483521098669118E-3</v>
      </c>
      <c r="E420" s="66">
        <f t="shared" si="89"/>
        <v>399314</v>
      </c>
      <c r="F420" s="35">
        <f t="shared" si="90"/>
        <v>14133024</v>
      </c>
      <c r="G420" s="35">
        <f t="shared" si="91"/>
        <v>-11110408</v>
      </c>
      <c r="H420" s="36">
        <f t="shared" si="92"/>
        <v>303822</v>
      </c>
      <c r="I420" s="36">
        <f t="shared" si="93"/>
        <v>261185</v>
      </c>
      <c r="J420" s="36">
        <f t="shared" si="94"/>
        <v>2062998</v>
      </c>
      <c r="K420" s="36">
        <f t="shared" si="95"/>
        <v>2628005</v>
      </c>
      <c r="L420" s="36"/>
      <c r="M420" s="36">
        <f t="shared" si="96"/>
        <v>305055</v>
      </c>
      <c r="N420" s="36">
        <f t="shared" si="97"/>
        <v>16530787</v>
      </c>
      <c r="O420" s="36">
        <f t="shared" si="98"/>
        <v>16835842</v>
      </c>
      <c r="P420" s="36">
        <f t="shared" si="99"/>
        <v>16835842</v>
      </c>
      <c r="Q420" s="36">
        <f t="shared" si="100"/>
        <v>-1388337</v>
      </c>
    </row>
    <row r="421" spans="1:17" s="33" customFormat="1" ht="13.2" x14ac:dyDescent="0.25">
      <c r="A421" s="62">
        <v>15301</v>
      </c>
      <c r="B421" s="63" t="s">
        <v>727</v>
      </c>
      <c r="C421" s="65">
        <v>1035.0999999999999</v>
      </c>
      <c r="D421" s="34">
        <f t="shared" si="88"/>
        <v>1.3510071038326885E-6</v>
      </c>
      <c r="E421" s="66">
        <f t="shared" si="89"/>
        <v>189</v>
      </c>
      <c r="F421" s="35">
        <f t="shared" si="90"/>
        <v>6703</v>
      </c>
      <c r="G421" s="35">
        <f t="shared" si="91"/>
        <v>-5270</v>
      </c>
      <c r="H421" s="36">
        <f t="shared" si="92"/>
        <v>144</v>
      </c>
      <c r="I421" s="36">
        <f t="shared" si="93"/>
        <v>124</v>
      </c>
      <c r="J421" s="36">
        <f t="shared" si="94"/>
        <v>979</v>
      </c>
      <c r="K421" s="36">
        <f t="shared" si="95"/>
        <v>1247</v>
      </c>
      <c r="L421" s="36"/>
      <c r="M421" s="36">
        <f t="shared" si="96"/>
        <v>145</v>
      </c>
      <c r="N421" s="36">
        <f t="shared" si="97"/>
        <v>7841</v>
      </c>
      <c r="O421" s="36">
        <f t="shared" si="98"/>
        <v>7986</v>
      </c>
      <c r="P421" s="36">
        <f t="shared" si="99"/>
        <v>7986</v>
      </c>
      <c r="Q421" s="36">
        <f t="shared" si="100"/>
        <v>-659</v>
      </c>
    </row>
    <row r="422" spans="1:17" s="33" customFormat="1" ht="13.2" x14ac:dyDescent="0.25">
      <c r="A422" s="62">
        <v>15302</v>
      </c>
      <c r="B422" s="63" t="s">
        <v>728</v>
      </c>
      <c r="C422" s="65">
        <v>135268.48000000001</v>
      </c>
      <c r="D422" s="34">
        <f t="shared" si="88"/>
        <v>1.7655171230282097E-4</v>
      </c>
      <c r="E422" s="66">
        <f t="shared" si="89"/>
        <v>24751</v>
      </c>
      <c r="F422" s="35">
        <f t="shared" si="90"/>
        <v>876019</v>
      </c>
      <c r="G422" s="35">
        <f t="shared" si="91"/>
        <v>-688665</v>
      </c>
      <c r="H422" s="36">
        <f t="shared" si="92"/>
        <v>18832</v>
      </c>
      <c r="I422" s="36">
        <f t="shared" si="93"/>
        <v>16189</v>
      </c>
      <c r="J422" s="36">
        <f t="shared" si="94"/>
        <v>127872</v>
      </c>
      <c r="K422" s="36">
        <f t="shared" si="95"/>
        <v>162893</v>
      </c>
      <c r="L422" s="36"/>
      <c r="M422" s="36">
        <f t="shared" si="96"/>
        <v>18908</v>
      </c>
      <c r="N422" s="36">
        <f t="shared" si="97"/>
        <v>1024641</v>
      </c>
      <c r="O422" s="36">
        <f t="shared" si="98"/>
        <v>1043549</v>
      </c>
      <c r="P422" s="36">
        <f t="shared" si="99"/>
        <v>1043549</v>
      </c>
      <c r="Q422" s="36">
        <f t="shared" si="100"/>
        <v>-86054</v>
      </c>
    </row>
    <row r="423" spans="1:17" s="33" customFormat="1" ht="13.2" x14ac:dyDescent="0.25">
      <c r="A423" s="62">
        <v>15305</v>
      </c>
      <c r="B423" s="63" t="s">
        <v>729</v>
      </c>
      <c r="C423" s="65">
        <v>17906.66</v>
      </c>
      <c r="D423" s="34">
        <f t="shared" si="88"/>
        <v>2.3371678935288043E-5</v>
      </c>
      <c r="E423" s="66">
        <f t="shared" si="89"/>
        <v>3277</v>
      </c>
      <c r="F423" s="35">
        <f t="shared" si="90"/>
        <v>115966</v>
      </c>
      <c r="G423" s="35">
        <f t="shared" si="91"/>
        <v>-91165</v>
      </c>
      <c r="H423" s="36">
        <f t="shared" si="92"/>
        <v>2493</v>
      </c>
      <c r="I423" s="36">
        <f t="shared" si="93"/>
        <v>2143</v>
      </c>
      <c r="J423" s="36">
        <f t="shared" si="94"/>
        <v>16928</v>
      </c>
      <c r="K423" s="36">
        <f t="shared" si="95"/>
        <v>21564</v>
      </c>
      <c r="L423" s="36"/>
      <c r="M423" s="36">
        <f t="shared" si="96"/>
        <v>2503</v>
      </c>
      <c r="N423" s="36">
        <f t="shared" si="97"/>
        <v>135641</v>
      </c>
      <c r="O423" s="36">
        <f t="shared" si="98"/>
        <v>138144</v>
      </c>
      <c r="P423" s="36">
        <f t="shared" si="99"/>
        <v>138144</v>
      </c>
      <c r="Q423" s="36">
        <f t="shared" si="100"/>
        <v>-11392</v>
      </c>
    </row>
    <row r="424" spans="1:17" s="33" customFormat="1" ht="13.2" x14ac:dyDescent="0.25">
      <c r="A424" s="62">
        <v>15306</v>
      </c>
      <c r="B424" s="63" t="s">
        <v>730</v>
      </c>
      <c r="C424" s="65">
        <v>21671.74</v>
      </c>
      <c r="D424" s="34">
        <f t="shared" si="88"/>
        <v>2.828584165048308E-5</v>
      </c>
      <c r="E424" s="66">
        <f t="shared" si="89"/>
        <v>3965</v>
      </c>
      <c r="F424" s="35">
        <f t="shared" si="90"/>
        <v>140349</v>
      </c>
      <c r="G424" s="35">
        <f t="shared" si="91"/>
        <v>-110333</v>
      </c>
      <c r="H424" s="36">
        <f t="shared" si="92"/>
        <v>3017</v>
      </c>
      <c r="I424" s="36">
        <f t="shared" si="93"/>
        <v>2594</v>
      </c>
      <c r="J424" s="36">
        <f t="shared" si="94"/>
        <v>20487</v>
      </c>
      <c r="K424" s="36">
        <f t="shared" si="95"/>
        <v>26098</v>
      </c>
      <c r="L424" s="36"/>
      <c r="M424" s="36">
        <f t="shared" si="96"/>
        <v>3029</v>
      </c>
      <c r="N424" s="36">
        <f t="shared" si="97"/>
        <v>164161</v>
      </c>
      <c r="O424" s="36">
        <f t="shared" si="98"/>
        <v>167190</v>
      </c>
      <c r="P424" s="36">
        <f t="shared" si="99"/>
        <v>167190</v>
      </c>
      <c r="Q424" s="36">
        <f t="shared" si="100"/>
        <v>-13787</v>
      </c>
    </row>
    <row r="425" spans="1:17" s="33" customFormat="1" ht="13.2" x14ac:dyDescent="0.25">
      <c r="A425" s="62">
        <v>15309</v>
      </c>
      <c r="B425" s="63" t="s">
        <v>731</v>
      </c>
      <c r="C425" s="65">
        <v>10618.97</v>
      </c>
      <c r="D425" s="34">
        <f t="shared" si="88"/>
        <v>1.3859824080172163E-5</v>
      </c>
      <c r="E425" s="66">
        <f t="shared" si="89"/>
        <v>1943</v>
      </c>
      <c r="F425" s="35">
        <f t="shared" si="90"/>
        <v>68770</v>
      </c>
      <c r="G425" s="35">
        <f t="shared" si="91"/>
        <v>-54062</v>
      </c>
      <c r="H425" s="36">
        <f t="shared" si="92"/>
        <v>1478</v>
      </c>
      <c r="I425" s="36">
        <f t="shared" si="93"/>
        <v>1271</v>
      </c>
      <c r="J425" s="36">
        <f t="shared" si="94"/>
        <v>10038</v>
      </c>
      <c r="K425" s="36">
        <f t="shared" si="95"/>
        <v>12787</v>
      </c>
      <c r="L425" s="36"/>
      <c r="M425" s="36">
        <f t="shared" si="96"/>
        <v>1484</v>
      </c>
      <c r="N425" s="36">
        <f t="shared" si="97"/>
        <v>80437</v>
      </c>
      <c r="O425" s="36">
        <f t="shared" si="98"/>
        <v>81921</v>
      </c>
      <c r="P425" s="36">
        <f t="shared" si="99"/>
        <v>81921</v>
      </c>
      <c r="Q425" s="36">
        <f t="shared" si="100"/>
        <v>-6756</v>
      </c>
    </row>
    <row r="426" spans="1:17" s="33" customFormat="1" ht="13.2" x14ac:dyDescent="0.25">
      <c r="A426" s="62">
        <v>15310</v>
      </c>
      <c r="B426" s="63" t="s">
        <v>732</v>
      </c>
      <c r="C426" s="65">
        <v>9387.15</v>
      </c>
      <c r="D426" s="34">
        <f t="shared" si="88"/>
        <v>1.2252059061678122E-5</v>
      </c>
      <c r="E426" s="66">
        <f t="shared" si="89"/>
        <v>1718</v>
      </c>
      <c r="F426" s="35">
        <f t="shared" si="90"/>
        <v>60793</v>
      </c>
      <c r="G426" s="35">
        <f t="shared" si="91"/>
        <v>-47791</v>
      </c>
      <c r="H426" s="36">
        <f t="shared" si="92"/>
        <v>1307</v>
      </c>
      <c r="I426" s="36">
        <f t="shared" si="93"/>
        <v>1123</v>
      </c>
      <c r="J426" s="36">
        <f t="shared" si="94"/>
        <v>8874</v>
      </c>
      <c r="K426" s="36">
        <f t="shared" si="95"/>
        <v>11304</v>
      </c>
      <c r="L426" s="36"/>
      <c r="M426" s="36">
        <f t="shared" si="96"/>
        <v>1312</v>
      </c>
      <c r="N426" s="36">
        <f t="shared" si="97"/>
        <v>71106</v>
      </c>
      <c r="O426" s="36">
        <f t="shared" si="98"/>
        <v>72418</v>
      </c>
      <c r="P426" s="36">
        <f t="shared" si="99"/>
        <v>72418</v>
      </c>
      <c r="Q426" s="36">
        <f t="shared" si="100"/>
        <v>-5972</v>
      </c>
    </row>
    <row r="427" spans="1:17" s="33" customFormat="1" ht="13.2" x14ac:dyDescent="0.25">
      <c r="A427" s="62">
        <v>15311</v>
      </c>
      <c r="B427" s="63" t="s">
        <v>733</v>
      </c>
      <c r="C427" s="65">
        <v>13928.74</v>
      </c>
      <c r="D427" s="34">
        <f t="shared" si="88"/>
        <v>1.8179718565779659E-5</v>
      </c>
      <c r="E427" s="66">
        <f t="shared" si="89"/>
        <v>2549</v>
      </c>
      <c r="F427" s="35">
        <f t="shared" si="90"/>
        <v>90205</v>
      </c>
      <c r="G427" s="35">
        <f t="shared" si="91"/>
        <v>-70913</v>
      </c>
      <c r="H427" s="36">
        <f t="shared" si="92"/>
        <v>1939</v>
      </c>
      <c r="I427" s="36">
        <f t="shared" si="93"/>
        <v>1667</v>
      </c>
      <c r="J427" s="36">
        <f t="shared" si="94"/>
        <v>13167</v>
      </c>
      <c r="K427" s="36">
        <f t="shared" si="95"/>
        <v>16773</v>
      </c>
      <c r="L427" s="36"/>
      <c r="M427" s="36">
        <f t="shared" si="96"/>
        <v>1947</v>
      </c>
      <c r="N427" s="36">
        <f t="shared" si="97"/>
        <v>105508</v>
      </c>
      <c r="O427" s="36">
        <f t="shared" si="98"/>
        <v>107455</v>
      </c>
      <c r="P427" s="36">
        <f t="shared" si="99"/>
        <v>107455</v>
      </c>
      <c r="Q427" s="36">
        <f t="shared" si="100"/>
        <v>-8861</v>
      </c>
    </row>
    <row r="428" spans="1:17" s="33" customFormat="1" ht="13.2" x14ac:dyDescent="0.25">
      <c r="A428" s="62">
        <v>15542</v>
      </c>
      <c r="B428" s="63" t="s">
        <v>734</v>
      </c>
      <c r="C428" s="65">
        <v>1060193.6299999999</v>
      </c>
      <c r="D428" s="34">
        <f t="shared" si="88"/>
        <v>1.3837591784061107E-3</v>
      </c>
      <c r="E428" s="66">
        <f t="shared" si="89"/>
        <v>193991</v>
      </c>
      <c r="F428" s="35">
        <f t="shared" si="90"/>
        <v>6865970</v>
      </c>
      <c r="G428" s="35">
        <f t="shared" si="91"/>
        <v>-5397552</v>
      </c>
      <c r="H428" s="36">
        <f t="shared" si="92"/>
        <v>147600</v>
      </c>
      <c r="I428" s="36">
        <f t="shared" si="93"/>
        <v>126887</v>
      </c>
      <c r="J428" s="36">
        <f t="shared" si="94"/>
        <v>1002226</v>
      </c>
      <c r="K428" s="36">
        <f t="shared" si="95"/>
        <v>1276713</v>
      </c>
      <c r="L428" s="36"/>
      <c r="M428" s="36">
        <f t="shared" si="96"/>
        <v>148199</v>
      </c>
      <c r="N428" s="36">
        <f t="shared" si="97"/>
        <v>8030829</v>
      </c>
      <c r="O428" s="36">
        <f t="shared" si="98"/>
        <v>8179028</v>
      </c>
      <c r="P428" s="36">
        <f t="shared" si="99"/>
        <v>8179028</v>
      </c>
      <c r="Q428" s="36">
        <f t="shared" si="100"/>
        <v>-674468</v>
      </c>
    </row>
    <row r="429" spans="1:17" s="33" customFormat="1" ht="13.2" x14ac:dyDescent="0.25">
      <c r="A429" s="62">
        <v>15543</v>
      </c>
      <c r="B429" s="63" t="s">
        <v>735</v>
      </c>
      <c r="C429" s="65">
        <v>338739.72</v>
      </c>
      <c r="D429" s="34">
        <f t="shared" si="88"/>
        <v>4.4212131008626788E-4</v>
      </c>
      <c r="E429" s="66">
        <f t="shared" si="89"/>
        <v>61981</v>
      </c>
      <c r="F429" s="35">
        <f t="shared" si="90"/>
        <v>2193728</v>
      </c>
      <c r="G429" s="35">
        <f t="shared" si="91"/>
        <v>-1724558</v>
      </c>
      <c r="H429" s="36">
        <f t="shared" si="92"/>
        <v>47159</v>
      </c>
      <c r="I429" s="36">
        <f t="shared" si="93"/>
        <v>40541</v>
      </c>
      <c r="J429" s="36">
        <f t="shared" si="94"/>
        <v>320219</v>
      </c>
      <c r="K429" s="36">
        <f t="shared" si="95"/>
        <v>407919</v>
      </c>
      <c r="L429" s="36"/>
      <c r="M429" s="36">
        <f t="shared" si="96"/>
        <v>47351</v>
      </c>
      <c r="N429" s="36">
        <f t="shared" si="97"/>
        <v>2565909</v>
      </c>
      <c r="O429" s="36">
        <f t="shared" si="98"/>
        <v>2613260</v>
      </c>
      <c r="P429" s="36">
        <f t="shared" si="99"/>
        <v>2613260</v>
      </c>
      <c r="Q429" s="36">
        <f t="shared" si="100"/>
        <v>-215498</v>
      </c>
    </row>
    <row r="430" spans="1:17" s="33" customFormat="1" ht="13.2" x14ac:dyDescent="0.25">
      <c r="A430" s="62">
        <v>15601</v>
      </c>
      <c r="B430" s="63" t="s">
        <v>736</v>
      </c>
      <c r="C430" s="65">
        <v>252947.17</v>
      </c>
      <c r="D430" s="34">
        <f t="shared" si="88"/>
        <v>3.3014532273632964E-4</v>
      </c>
      <c r="E430" s="66">
        <f t="shared" si="89"/>
        <v>46283</v>
      </c>
      <c r="F430" s="35">
        <f t="shared" si="90"/>
        <v>1638123</v>
      </c>
      <c r="G430" s="35">
        <f t="shared" si="91"/>
        <v>-1287779</v>
      </c>
      <c r="H430" s="36">
        <f t="shared" si="92"/>
        <v>35215</v>
      </c>
      <c r="I430" s="36">
        <f t="shared" si="93"/>
        <v>30273</v>
      </c>
      <c r="J430" s="36">
        <f t="shared" si="94"/>
        <v>239117</v>
      </c>
      <c r="K430" s="36">
        <f t="shared" si="95"/>
        <v>304605</v>
      </c>
      <c r="L430" s="36"/>
      <c r="M430" s="36">
        <f t="shared" si="96"/>
        <v>35358</v>
      </c>
      <c r="N430" s="36">
        <f t="shared" si="97"/>
        <v>1916042</v>
      </c>
      <c r="O430" s="36">
        <f t="shared" si="98"/>
        <v>1951400</v>
      </c>
      <c r="P430" s="36">
        <f t="shared" si="99"/>
        <v>1951400</v>
      </c>
      <c r="Q430" s="36">
        <f t="shared" si="100"/>
        <v>-160919</v>
      </c>
    </row>
    <row r="431" spans="1:17" s="33" customFormat="1" ht="13.2" x14ac:dyDescent="0.25">
      <c r="A431" s="62">
        <v>15701</v>
      </c>
      <c r="B431" s="63" t="s">
        <v>737</v>
      </c>
      <c r="C431" s="65">
        <v>200920.31</v>
      </c>
      <c r="D431" s="34">
        <f t="shared" si="88"/>
        <v>2.6224013729520435E-4</v>
      </c>
      <c r="E431" s="66">
        <f t="shared" si="89"/>
        <v>36764</v>
      </c>
      <c r="F431" s="35">
        <f t="shared" si="90"/>
        <v>1301190</v>
      </c>
      <c r="G431" s="35">
        <f t="shared" si="91"/>
        <v>-1022905</v>
      </c>
      <c r="H431" s="36">
        <f t="shared" si="92"/>
        <v>27972</v>
      </c>
      <c r="I431" s="36">
        <f t="shared" si="93"/>
        <v>24047</v>
      </c>
      <c r="J431" s="36">
        <f t="shared" si="94"/>
        <v>189935</v>
      </c>
      <c r="K431" s="36">
        <f t="shared" si="95"/>
        <v>241954</v>
      </c>
      <c r="L431" s="36"/>
      <c r="M431" s="36">
        <f t="shared" si="96"/>
        <v>28086</v>
      </c>
      <c r="N431" s="36">
        <f t="shared" si="97"/>
        <v>1521945</v>
      </c>
      <c r="O431" s="36">
        <f t="shared" si="98"/>
        <v>1550031</v>
      </c>
      <c r="P431" s="36">
        <f t="shared" si="99"/>
        <v>1550031</v>
      </c>
      <c r="Q431" s="36">
        <f t="shared" si="100"/>
        <v>-127820</v>
      </c>
    </row>
    <row r="432" spans="1:17" s="33" customFormat="1" ht="13.2" x14ac:dyDescent="0.25">
      <c r="A432" s="62">
        <v>15702</v>
      </c>
      <c r="B432" s="63" t="s">
        <v>738</v>
      </c>
      <c r="C432" s="65">
        <v>20768.099999999999</v>
      </c>
      <c r="D432" s="34">
        <f t="shared" si="88"/>
        <v>2.7106415450785103E-5</v>
      </c>
      <c r="E432" s="66">
        <f t="shared" si="89"/>
        <v>3800</v>
      </c>
      <c r="F432" s="35">
        <f t="shared" si="90"/>
        <v>134497</v>
      </c>
      <c r="G432" s="35">
        <f t="shared" si="91"/>
        <v>-105732</v>
      </c>
      <c r="H432" s="36">
        <f t="shared" si="92"/>
        <v>2891</v>
      </c>
      <c r="I432" s="36">
        <f t="shared" si="93"/>
        <v>2486</v>
      </c>
      <c r="J432" s="36">
        <f t="shared" si="94"/>
        <v>19633</v>
      </c>
      <c r="K432" s="36">
        <f t="shared" si="95"/>
        <v>25010</v>
      </c>
      <c r="L432" s="36"/>
      <c r="M432" s="36">
        <f t="shared" si="96"/>
        <v>2903</v>
      </c>
      <c r="N432" s="36">
        <f t="shared" si="97"/>
        <v>157316</v>
      </c>
      <c r="O432" s="36">
        <f t="shared" si="98"/>
        <v>160219</v>
      </c>
      <c r="P432" s="36">
        <f t="shared" si="99"/>
        <v>160219</v>
      </c>
      <c r="Q432" s="36">
        <f t="shared" si="100"/>
        <v>-13212</v>
      </c>
    </row>
    <row r="433" spans="1:17" s="33" customFormat="1" ht="13.2" x14ac:dyDescent="0.25">
      <c r="A433" s="62">
        <v>16201</v>
      </c>
      <c r="B433" s="63" t="s">
        <v>739</v>
      </c>
      <c r="C433" s="65">
        <v>481626.49</v>
      </c>
      <c r="D433" s="34">
        <f t="shared" si="88"/>
        <v>6.2861637463433812E-4</v>
      </c>
      <c r="E433" s="66">
        <f t="shared" si="89"/>
        <v>88126</v>
      </c>
      <c r="F433" s="35">
        <f t="shared" si="90"/>
        <v>3119084</v>
      </c>
      <c r="G433" s="35">
        <f t="shared" si="91"/>
        <v>-2452009</v>
      </c>
      <c r="H433" s="36">
        <f t="shared" si="92"/>
        <v>67052</v>
      </c>
      <c r="I433" s="36">
        <f t="shared" si="93"/>
        <v>57642</v>
      </c>
      <c r="J433" s="36">
        <f t="shared" si="94"/>
        <v>455293</v>
      </c>
      <c r="K433" s="36">
        <f t="shared" si="95"/>
        <v>579987</v>
      </c>
      <c r="L433" s="36"/>
      <c r="M433" s="36">
        <f t="shared" si="96"/>
        <v>67324</v>
      </c>
      <c r="N433" s="36">
        <f t="shared" si="97"/>
        <v>3648258</v>
      </c>
      <c r="O433" s="36">
        <f t="shared" si="98"/>
        <v>3715582</v>
      </c>
      <c r="P433" s="36">
        <f t="shared" si="99"/>
        <v>3715582</v>
      </c>
      <c r="Q433" s="36">
        <f t="shared" si="100"/>
        <v>-306399</v>
      </c>
    </row>
    <row r="434" spans="1:17" s="33" customFormat="1" ht="13.2" x14ac:dyDescent="0.25">
      <c r="A434" s="62">
        <v>16203</v>
      </c>
      <c r="B434" s="63" t="s">
        <v>740</v>
      </c>
      <c r="C434" s="65">
        <v>16461.75</v>
      </c>
      <c r="D434" s="34">
        <f t="shared" si="88"/>
        <v>2.1485789963788779E-5</v>
      </c>
      <c r="E434" s="66">
        <f t="shared" si="89"/>
        <v>3012</v>
      </c>
      <c r="F434" s="35">
        <f t="shared" si="90"/>
        <v>106609</v>
      </c>
      <c r="G434" s="35">
        <f t="shared" si="91"/>
        <v>-83808</v>
      </c>
      <c r="H434" s="36">
        <f t="shared" si="92"/>
        <v>2292</v>
      </c>
      <c r="I434" s="36">
        <f t="shared" si="93"/>
        <v>1970</v>
      </c>
      <c r="J434" s="36">
        <f t="shared" si="94"/>
        <v>15562</v>
      </c>
      <c r="K434" s="36">
        <f t="shared" si="95"/>
        <v>19824</v>
      </c>
      <c r="L434" s="36"/>
      <c r="M434" s="36">
        <f t="shared" si="96"/>
        <v>2301</v>
      </c>
      <c r="N434" s="36">
        <f t="shared" si="97"/>
        <v>124696</v>
      </c>
      <c r="O434" s="36">
        <f t="shared" si="98"/>
        <v>126997</v>
      </c>
      <c r="P434" s="36">
        <f t="shared" si="99"/>
        <v>126997</v>
      </c>
      <c r="Q434" s="36">
        <f t="shared" si="100"/>
        <v>-10473</v>
      </c>
    </row>
    <row r="435" spans="1:17" s="33" customFormat="1" ht="13.2" x14ac:dyDescent="0.25">
      <c r="A435" s="62">
        <v>16301</v>
      </c>
      <c r="B435" s="63" t="s">
        <v>741</v>
      </c>
      <c r="C435" s="65">
        <v>7406.95</v>
      </c>
      <c r="D435" s="34">
        <f t="shared" si="88"/>
        <v>9.667512383087174E-6</v>
      </c>
      <c r="E435" s="66">
        <f t="shared" si="89"/>
        <v>1355</v>
      </c>
      <c r="F435" s="35">
        <f t="shared" si="90"/>
        <v>47969</v>
      </c>
      <c r="G435" s="35">
        <f t="shared" si="91"/>
        <v>-37710</v>
      </c>
      <c r="H435" s="36">
        <f t="shared" si="92"/>
        <v>1031</v>
      </c>
      <c r="I435" s="36">
        <f t="shared" si="93"/>
        <v>886</v>
      </c>
      <c r="J435" s="36">
        <f t="shared" si="94"/>
        <v>7002</v>
      </c>
      <c r="K435" s="36">
        <f t="shared" si="95"/>
        <v>8919</v>
      </c>
      <c r="L435" s="36"/>
      <c r="M435" s="36">
        <f t="shared" si="96"/>
        <v>1035</v>
      </c>
      <c r="N435" s="36">
        <f t="shared" si="97"/>
        <v>56107</v>
      </c>
      <c r="O435" s="36">
        <f t="shared" si="98"/>
        <v>57142</v>
      </c>
      <c r="P435" s="36">
        <f t="shared" si="99"/>
        <v>57142</v>
      </c>
      <c r="Q435" s="36">
        <f t="shared" si="100"/>
        <v>-4712</v>
      </c>
    </row>
    <row r="436" spans="1:17" s="33" customFormat="1" ht="13.2" x14ac:dyDescent="0.25">
      <c r="A436" s="62">
        <v>16302</v>
      </c>
      <c r="B436" s="63" t="s">
        <v>742</v>
      </c>
      <c r="C436" s="65">
        <v>12297.32</v>
      </c>
      <c r="D436" s="34">
        <f t="shared" si="88"/>
        <v>1.605039771819515E-5</v>
      </c>
      <c r="E436" s="66">
        <f t="shared" si="89"/>
        <v>2250</v>
      </c>
      <c r="F436" s="35">
        <f t="shared" si="90"/>
        <v>79639</v>
      </c>
      <c r="G436" s="35">
        <f t="shared" si="91"/>
        <v>-62607</v>
      </c>
      <c r="H436" s="36">
        <f t="shared" si="92"/>
        <v>1712</v>
      </c>
      <c r="I436" s="36">
        <f t="shared" si="93"/>
        <v>1472</v>
      </c>
      <c r="J436" s="36">
        <f t="shared" si="94"/>
        <v>11625</v>
      </c>
      <c r="K436" s="36">
        <f t="shared" si="95"/>
        <v>14809</v>
      </c>
      <c r="L436" s="36"/>
      <c r="M436" s="36">
        <f t="shared" si="96"/>
        <v>1719</v>
      </c>
      <c r="N436" s="36">
        <f t="shared" si="97"/>
        <v>93151</v>
      </c>
      <c r="O436" s="36">
        <f t="shared" si="98"/>
        <v>94870</v>
      </c>
      <c r="P436" s="36">
        <f t="shared" si="99"/>
        <v>94870</v>
      </c>
      <c r="Q436" s="36">
        <f t="shared" si="100"/>
        <v>-7823</v>
      </c>
    </row>
    <row r="437" spans="1:17" s="33" customFormat="1" ht="13.2" x14ac:dyDescent="0.25">
      <c r="A437" s="62">
        <v>16303</v>
      </c>
      <c r="B437" s="63" t="s">
        <v>743</v>
      </c>
      <c r="C437" s="65">
        <v>144917.72</v>
      </c>
      <c r="D437" s="34">
        <f t="shared" si="88"/>
        <v>1.8914584986111149E-4</v>
      </c>
      <c r="E437" s="66">
        <f t="shared" si="89"/>
        <v>26517</v>
      </c>
      <c r="F437" s="35">
        <f t="shared" si="90"/>
        <v>938509</v>
      </c>
      <c r="G437" s="35">
        <f t="shared" si="91"/>
        <v>-737791</v>
      </c>
      <c r="H437" s="36">
        <f t="shared" si="92"/>
        <v>20175</v>
      </c>
      <c r="I437" s="36">
        <f t="shared" si="93"/>
        <v>17344</v>
      </c>
      <c r="J437" s="36">
        <f t="shared" si="94"/>
        <v>136994</v>
      </c>
      <c r="K437" s="36">
        <f t="shared" si="95"/>
        <v>174513</v>
      </c>
      <c r="L437" s="36"/>
      <c r="M437" s="36">
        <f t="shared" si="96"/>
        <v>20257</v>
      </c>
      <c r="N437" s="36">
        <f t="shared" si="97"/>
        <v>1097733</v>
      </c>
      <c r="O437" s="36">
        <f t="shared" si="98"/>
        <v>1117990</v>
      </c>
      <c r="P437" s="36">
        <f t="shared" si="99"/>
        <v>1117990</v>
      </c>
      <c r="Q437" s="36">
        <f t="shared" si="100"/>
        <v>-92193</v>
      </c>
    </row>
    <row r="438" spans="1:17" s="33" customFormat="1" ht="13.2" x14ac:dyDescent="0.25">
      <c r="A438" s="62">
        <v>16304</v>
      </c>
      <c r="B438" s="63" t="s">
        <v>744</v>
      </c>
      <c r="C438" s="65">
        <v>70527.539999999994</v>
      </c>
      <c r="D438" s="34">
        <f t="shared" si="88"/>
        <v>9.2052176172199881E-5</v>
      </c>
      <c r="E438" s="66">
        <f t="shared" si="89"/>
        <v>12905</v>
      </c>
      <c r="F438" s="35">
        <f t="shared" si="90"/>
        <v>456747</v>
      </c>
      <c r="G438" s="35">
        <f t="shared" si="91"/>
        <v>-359063</v>
      </c>
      <c r="H438" s="36">
        <f t="shared" si="92"/>
        <v>9819</v>
      </c>
      <c r="I438" s="36">
        <f t="shared" si="93"/>
        <v>8441</v>
      </c>
      <c r="J438" s="36">
        <f t="shared" si="94"/>
        <v>66671</v>
      </c>
      <c r="K438" s="36">
        <f t="shared" si="95"/>
        <v>84931</v>
      </c>
      <c r="L438" s="36"/>
      <c r="M438" s="36">
        <f t="shared" si="96"/>
        <v>9859</v>
      </c>
      <c r="N438" s="36">
        <f t="shared" si="97"/>
        <v>534237</v>
      </c>
      <c r="O438" s="36">
        <f t="shared" si="98"/>
        <v>544096</v>
      </c>
      <c r="P438" s="36">
        <f t="shared" si="99"/>
        <v>544096</v>
      </c>
      <c r="Q438" s="36">
        <f t="shared" si="100"/>
        <v>-44868</v>
      </c>
    </row>
    <row r="439" spans="1:17" s="33" customFormat="1" ht="13.2" x14ac:dyDescent="0.25">
      <c r="A439" s="62">
        <v>16305</v>
      </c>
      <c r="B439" s="63" t="s">
        <v>745</v>
      </c>
      <c r="C439" s="65">
        <v>35859.94</v>
      </c>
      <c r="D439" s="34">
        <f t="shared" si="88"/>
        <v>4.6804206050636644E-5</v>
      </c>
      <c r="E439" s="66">
        <f t="shared" si="89"/>
        <v>6562</v>
      </c>
      <c r="F439" s="35">
        <f t="shared" si="90"/>
        <v>232234</v>
      </c>
      <c r="G439" s="35">
        <f t="shared" si="91"/>
        <v>-182567</v>
      </c>
      <c r="H439" s="36">
        <f t="shared" si="92"/>
        <v>4992</v>
      </c>
      <c r="I439" s="36">
        <f t="shared" si="93"/>
        <v>4292</v>
      </c>
      <c r="J439" s="36">
        <f t="shared" si="94"/>
        <v>33899</v>
      </c>
      <c r="K439" s="36">
        <f t="shared" si="95"/>
        <v>43183</v>
      </c>
      <c r="L439" s="36"/>
      <c r="M439" s="36">
        <f t="shared" si="96"/>
        <v>5013</v>
      </c>
      <c r="N439" s="36">
        <f t="shared" si="97"/>
        <v>271634</v>
      </c>
      <c r="O439" s="36">
        <f t="shared" si="98"/>
        <v>276647</v>
      </c>
      <c r="P439" s="36">
        <f t="shared" si="99"/>
        <v>276647</v>
      </c>
      <c r="Q439" s="36">
        <f t="shared" si="100"/>
        <v>-22813</v>
      </c>
    </row>
    <row r="440" spans="1:17" s="33" customFormat="1" ht="13.2" x14ac:dyDescent="0.25">
      <c r="A440" s="62">
        <v>16306</v>
      </c>
      <c r="B440" s="63" t="s">
        <v>746</v>
      </c>
      <c r="C440" s="65">
        <v>17316.62</v>
      </c>
      <c r="D440" s="34">
        <f t="shared" si="88"/>
        <v>2.2601561814676083E-5</v>
      </c>
      <c r="E440" s="66">
        <f t="shared" si="89"/>
        <v>3169</v>
      </c>
      <c r="F440" s="35">
        <f t="shared" si="90"/>
        <v>112145</v>
      </c>
      <c r="G440" s="35">
        <f t="shared" si="91"/>
        <v>-88161</v>
      </c>
      <c r="H440" s="36">
        <f t="shared" si="92"/>
        <v>2411</v>
      </c>
      <c r="I440" s="36">
        <f t="shared" si="93"/>
        <v>2072</v>
      </c>
      <c r="J440" s="36">
        <f t="shared" si="94"/>
        <v>16370</v>
      </c>
      <c r="K440" s="36">
        <f t="shared" si="95"/>
        <v>20853</v>
      </c>
      <c r="L440" s="36"/>
      <c r="M440" s="36">
        <f t="shared" si="96"/>
        <v>2421</v>
      </c>
      <c r="N440" s="36">
        <f t="shared" si="97"/>
        <v>131171</v>
      </c>
      <c r="O440" s="36">
        <f t="shared" si="98"/>
        <v>133592</v>
      </c>
      <c r="P440" s="36">
        <f t="shared" si="99"/>
        <v>133592</v>
      </c>
      <c r="Q440" s="36">
        <f t="shared" si="100"/>
        <v>-11016</v>
      </c>
    </row>
    <row r="441" spans="1:17" s="33" customFormat="1" ht="13.2" x14ac:dyDescent="0.25">
      <c r="A441" s="62">
        <v>16307</v>
      </c>
      <c r="B441" s="63" t="s">
        <v>747</v>
      </c>
      <c r="C441" s="65">
        <v>18282.13</v>
      </c>
      <c r="D441" s="34">
        <f t="shared" si="88"/>
        <v>2.3861740414638889E-5</v>
      </c>
      <c r="E441" s="66">
        <f t="shared" si="89"/>
        <v>3345</v>
      </c>
      <c r="F441" s="35">
        <f t="shared" si="90"/>
        <v>118398</v>
      </c>
      <c r="G441" s="35">
        <f t="shared" si="91"/>
        <v>-93076</v>
      </c>
      <c r="H441" s="36">
        <f t="shared" si="92"/>
        <v>2545</v>
      </c>
      <c r="I441" s="36">
        <f t="shared" si="93"/>
        <v>2188</v>
      </c>
      <c r="J441" s="36">
        <f t="shared" si="94"/>
        <v>17283</v>
      </c>
      <c r="K441" s="36">
        <f t="shared" si="95"/>
        <v>22016</v>
      </c>
      <c r="L441" s="36"/>
      <c r="M441" s="36">
        <f t="shared" si="96"/>
        <v>2556</v>
      </c>
      <c r="N441" s="36">
        <f t="shared" si="97"/>
        <v>138485</v>
      </c>
      <c r="O441" s="36">
        <f t="shared" si="98"/>
        <v>141041</v>
      </c>
      <c r="P441" s="36">
        <f t="shared" si="99"/>
        <v>141041</v>
      </c>
      <c r="Q441" s="36">
        <f t="shared" si="100"/>
        <v>-11631</v>
      </c>
    </row>
    <row r="442" spans="1:17" s="33" customFormat="1" ht="13.2" x14ac:dyDescent="0.25">
      <c r="A442" s="62">
        <v>16308</v>
      </c>
      <c r="B442" s="63" t="s">
        <v>748</v>
      </c>
      <c r="C442" s="65">
        <v>17219.29</v>
      </c>
      <c r="D442" s="34">
        <f t="shared" si="88"/>
        <v>2.2474527207955926E-5</v>
      </c>
      <c r="E442" s="66">
        <f t="shared" si="89"/>
        <v>3151</v>
      </c>
      <c r="F442" s="35">
        <f t="shared" si="90"/>
        <v>111515</v>
      </c>
      <c r="G442" s="35">
        <f t="shared" si="91"/>
        <v>-87665</v>
      </c>
      <c r="H442" s="36">
        <f t="shared" si="92"/>
        <v>2397</v>
      </c>
      <c r="I442" s="36">
        <f t="shared" si="93"/>
        <v>2061</v>
      </c>
      <c r="J442" s="36">
        <f t="shared" si="94"/>
        <v>16278</v>
      </c>
      <c r="K442" s="36">
        <f t="shared" si="95"/>
        <v>20736</v>
      </c>
      <c r="L442" s="36"/>
      <c r="M442" s="36">
        <f t="shared" si="96"/>
        <v>2407</v>
      </c>
      <c r="N442" s="36">
        <f t="shared" si="97"/>
        <v>130434</v>
      </c>
      <c r="O442" s="36">
        <f t="shared" si="98"/>
        <v>132841</v>
      </c>
      <c r="P442" s="36">
        <f t="shared" si="99"/>
        <v>132841</v>
      </c>
      <c r="Q442" s="36">
        <f t="shared" si="100"/>
        <v>-10954</v>
      </c>
    </row>
    <row r="443" spans="1:17" s="33" customFormat="1" ht="13.2" x14ac:dyDescent="0.25">
      <c r="A443" s="62">
        <v>16542</v>
      </c>
      <c r="B443" s="63" t="s">
        <v>749</v>
      </c>
      <c r="C443" s="65">
        <v>619167.62</v>
      </c>
      <c r="D443" s="34">
        <f t="shared" si="88"/>
        <v>8.0813433782550364E-4</v>
      </c>
      <c r="E443" s="66">
        <f t="shared" si="89"/>
        <v>113293</v>
      </c>
      <c r="F443" s="35">
        <f t="shared" si="90"/>
        <v>4009821</v>
      </c>
      <c r="G443" s="35">
        <f t="shared" si="91"/>
        <v>-3152244</v>
      </c>
      <c r="H443" s="36">
        <f t="shared" si="92"/>
        <v>86200</v>
      </c>
      <c r="I443" s="36">
        <f t="shared" si="93"/>
        <v>74103</v>
      </c>
      <c r="J443" s="36">
        <f t="shared" si="94"/>
        <v>585314</v>
      </c>
      <c r="K443" s="36">
        <f t="shared" si="95"/>
        <v>745617</v>
      </c>
      <c r="L443" s="36"/>
      <c r="M443" s="36">
        <f t="shared" si="96"/>
        <v>86550</v>
      </c>
      <c r="N443" s="36">
        <f t="shared" si="97"/>
        <v>4690114</v>
      </c>
      <c r="O443" s="36">
        <f t="shared" si="98"/>
        <v>4776664</v>
      </c>
      <c r="P443" s="36">
        <f t="shared" si="99"/>
        <v>4776664</v>
      </c>
      <c r="Q443" s="36">
        <f t="shared" si="100"/>
        <v>-393899</v>
      </c>
    </row>
    <row r="444" spans="1:17" s="33" customFormat="1" ht="13.2" x14ac:dyDescent="0.25">
      <c r="A444" s="62">
        <v>16544</v>
      </c>
      <c r="B444" s="63" t="s">
        <v>750</v>
      </c>
      <c r="C444" s="65">
        <v>582434.42000000004</v>
      </c>
      <c r="D444" s="34">
        <f t="shared" si="88"/>
        <v>7.6019035739220545E-4</v>
      </c>
      <c r="E444" s="66">
        <f t="shared" si="89"/>
        <v>106572</v>
      </c>
      <c r="F444" s="35">
        <f t="shared" si="90"/>
        <v>3771931</v>
      </c>
      <c r="G444" s="35">
        <f t="shared" si="91"/>
        <v>-2965232</v>
      </c>
      <c r="H444" s="36">
        <f t="shared" si="92"/>
        <v>81086</v>
      </c>
      <c r="I444" s="36">
        <f t="shared" si="93"/>
        <v>69707</v>
      </c>
      <c r="J444" s="36">
        <f t="shared" si="94"/>
        <v>550589</v>
      </c>
      <c r="K444" s="36">
        <f t="shared" si="95"/>
        <v>701382</v>
      </c>
      <c r="L444" s="36"/>
      <c r="M444" s="36">
        <f t="shared" si="96"/>
        <v>81416</v>
      </c>
      <c r="N444" s="36">
        <f t="shared" si="97"/>
        <v>4411865</v>
      </c>
      <c r="O444" s="36">
        <f t="shared" si="98"/>
        <v>4493281</v>
      </c>
      <c r="P444" s="36">
        <f t="shared" si="99"/>
        <v>4493281</v>
      </c>
      <c r="Q444" s="36">
        <f t="shared" si="100"/>
        <v>-370530</v>
      </c>
    </row>
    <row r="445" spans="1:17" s="33" customFormat="1" ht="13.2" x14ac:dyDescent="0.25">
      <c r="A445" s="62">
        <v>16545</v>
      </c>
      <c r="B445" s="63" t="s">
        <v>751</v>
      </c>
      <c r="C445" s="65">
        <v>74311.070000000007</v>
      </c>
      <c r="D445" s="34">
        <f t="shared" si="88"/>
        <v>9.6990419730855193E-5</v>
      </c>
      <c r="E445" s="66">
        <f t="shared" si="89"/>
        <v>13597</v>
      </c>
      <c r="F445" s="35">
        <f t="shared" si="90"/>
        <v>481249</v>
      </c>
      <c r="G445" s="35">
        <f t="shared" si="91"/>
        <v>-378325</v>
      </c>
      <c r="H445" s="36">
        <f t="shared" si="92"/>
        <v>10346</v>
      </c>
      <c r="I445" s="36">
        <f t="shared" si="93"/>
        <v>8894</v>
      </c>
      <c r="J445" s="36">
        <f t="shared" si="94"/>
        <v>70248</v>
      </c>
      <c r="K445" s="36">
        <f t="shared" si="95"/>
        <v>89488</v>
      </c>
      <c r="L445" s="36"/>
      <c r="M445" s="36">
        <f t="shared" si="96"/>
        <v>10388</v>
      </c>
      <c r="N445" s="36">
        <f t="shared" si="97"/>
        <v>562897</v>
      </c>
      <c r="O445" s="36">
        <f t="shared" si="98"/>
        <v>573285</v>
      </c>
      <c r="P445" s="36">
        <f t="shared" si="99"/>
        <v>573285</v>
      </c>
      <c r="Q445" s="36">
        <f t="shared" si="100"/>
        <v>-47275</v>
      </c>
    </row>
    <row r="446" spans="1:17" s="33" customFormat="1" ht="13.2" x14ac:dyDescent="0.25">
      <c r="A446" s="62">
        <v>16547</v>
      </c>
      <c r="B446" s="63" t="s">
        <v>752</v>
      </c>
      <c r="C446" s="65">
        <v>452467.34</v>
      </c>
      <c r="D446" s="34">
        <f t="shared" si="88"/>
        <v>5.9055800462977544E-4</v>
      </c>
      <c r="E446" s="66">
        <f t="shared" si="89"/>
        <v>82791</v>
      </c>
      <c r="F446" s="35">
        <f t="shared" si="90"/>
        <v>2930245</v>
      </c>
      <c r="G446" s="35">
        <f t="shared" si="91"/>
        <v>-2303557</v>
      </c>
      <c r="H446" s="36">
        <f t="shared" si="92"/>
        <v>62992</v>
      </c>
      <c r="I446" s="36">
        <f t="shared" si="93"/>
        <v>54152</v>
      </c>
      <c r="J446" s="36">
        <f t="shared" si="94"/>
        <v>427728</v>
      </c>
      <c r="K446" s="36">
        <f t="shared" si="95"/>
        <v>544872</v>
      </c>
      <c r="L446" s="36"/>
      <c r="M446" s="36">
        <f t="shared" si="96"/>
        <v>63248</v>
      </c>
      <c r="N446" s="36">
        <f t="shared" si="97"/>
        <v>3427381</v>
      </c>
      <c r="O446" s="36">
        <f t="shared" si="98"/>
        <v>3490629</v>
      </c>
      <c r="P446" s="36">
        <f t="shared" si="99"/>
        <v>3490629</v>
      </c>
      <c r="Q446" s="36">
        <f t="shared" si="100"/>
        <v>-287848</v>
      </c>
    </row>
    <row r="447" spans="1:17" s="33" customFormat="1" ht="13.2" x14ac:dyDescent="0.25">
      <c r="A447" s="62">
        <v>16548</v>
      </c>
      <c r="B447" s="63" t="s">
        <v>753</v>
      </c>
      <c r="C447" s="65">
        <v>545610.79</v>
      </c>
      <c r="D447" s="34">
        <f t="shared" si="88"/>
        <v>7.1212834819608288E-4</v>
      </c>
      <c r="E447" s="66">
        <f t="shared" si="89"/>
        <v>99834</v>
      </c>
      <c r="F447" s="35">
        <f t="shared" si="90"/>
        <v>3533456</v>
      </c>
      <c r="G447" s="35">
        <f t="shared" si="91"/>
        <v>-2777759</v>
      </c>
      <c r="H447" s="36">
        <f t="shared" si="92"/>
        <v>75960</v>
      </c>
      <c r="I447" s="36">
        <f t="shared" si="93"/>
        <v>65300</v>
      </c>
      <c r="J447" s="36">
        <f t="shared" si="94"/>
        <v>515779</v>
      </c>
      <c r="K447" s="36">
        <f t="shared" si="95"/>
        <v>657039</v>
      </c>
      <c r="L447" s="36"/>
      <c r="M447" s="36">
        <f t="shared" si="96"/>
        <v>76268</v>
      </c>
      <c r="N447" s="36">
        <f t="shared" si="97"/>
        <v>4132931</v>
      </c>
      <c r="O447" s="36">
        <f t="shared" si="98"/>
        <v>4209199</v>
      </c>
      <c r="P447" s="36">
        <f t="shared" si="99"/>
        <v>4209199</v>
      </c>
      <c r="Q447" s="36">
        <f t="shared" si="100"/>
        <v>-347104</v>
      </c>
    </row>
    <row r="448" spans="1:17" s="33" customFormat="1" ht="13.2" x14ac:dyDescent="0.25">
      <c r="A448" s="62">
        <v>16701</v>
      </c>
      <c r="B448" s="63" t="s">
        <v>754</v>
      </c>
      <c r="C448" s="65">
        <v>31837.360000000001</v>
      </c>
      <c r="D448" s="34">
        <f t="shared" si="88"/>
        <v>4.1553955682811994E-5</v>
      </c>
      <c r="E448" s="66">
        <f t="shared" si="89"/>
        <v>5825</v>
      </c>
      <c r="F448" s="35">
        <f t="shared" si="90"/>
        <v>206183</v>
      </c>
      <c r="G448" s="35">
        <f t="shared" si="91"/>
        <v>-162087</v>
      </c>
      <c r="H448" s="36">
        <f t="shared" si="92"/>
        <v>4432</v>
      </c>
      <c r="I448" s="36">
        <f t="shared" si="93"/>
        <v>3810</v>
      </c>
      <c r="J448" s="36">
        <f t="shared" si="94"/>
        <v>30097</v>
      </c>
      <c r="K448" s="36">
        <f t="shared" si="95"/>
        <v>38339</v>
      </c>
      <c r="L448" s="36"/>
      <c r="M448" s="36">
        <f t="shared" si="96"/>
        <v>4450</v>
      </c>
      <c r="N448" s="36">
        <f t="shared" si="97"/>
        <v>241164</v>
      </c>
      <c r="O448" s="36">
        <f t="shared" si="98"/>
        <v>245614</v>
      </c>
      <c r="P448" s="36">
        <f t="shared" si="99"/>
        <v>245614</v>
      </c>
      <c r="Q448" s="36">
        <f t="shared" si="100"/>
        <v>-20254</v>
      </c>
    </row>
    <row r="449" spans="1:17" s="33" customFormat="1" ht="13.2" x14ac:dyDescent="0.25">
      <c r="A449" s="62">
        <v>17201</v>
      </c>
      <c r="B449" s="63" t="s">
        <v>755</v>
      </c>
      <c r="C449" s="65">
        <v>944476.1</v>
      </c>
      <c r="D449" s="34">
        <f t="shared" si="88"/>
        <v>1.23272526374282E-3</v>
      </c>
      <c r="E449" s="66">
        <f t="shared" si="89"/>
        <v>172817</v>
      </c>
      <c r="F449" s="35">
        <f t="shared" si="90"/>
        <v>6116567</v>
      </c>
      <c r="G449" s="35">
        <f t="shared" si="91"/>
        <v>-4808423</v>
      </c>
      <c r="H449" s="36">
        <f t="shared" si="92"/>
        <v>131490</v>
      </c>
      <c r="I449" s="36">
        <f t="shared" si="93"/>
        <v>113037</v>
      </c>
      <c r="J449" s="36">
        <f t="shared" si="94"/>
        <v>892835</v>
      </c>
      <c r="K449" s="36">
        <f t="shared" si="95"/>
        <v>1137362</v>
      </c>
      <c r="L449" s="36"/>
      <c r="M449" s="36">
        <f t="shared" si="96"/>
        <v>132023</v>
      </c>
      <c r="N449" s="36">
        <f t="shared" si="97"/>
        <v>7154284</v>
      </c>
      <c r="O449" s="36">
        <f t="shared" si="98"/>
        <v>7286307</v>
      </c>
      <c r="P449" s="36">
        <f t="shared" si="99"/>
        <v>7286307</v>
      </c>
      <c r="Q449" s="36">
        <f t="shared" si="100"/>
        <v>-600852</v>
      </c>
    </row>
    <row r="450" spans="1:17" s="33" customFormat="1" ht="13.2" x14ac:dyDescent="0.25">
      <c r="A450" s="62">
        <v>17203</v>
      </c>
      <c r="B450" s="63" t="s">
        <v>756</v>
      </c>
      <c r="C450" s="65">
        <v>17299.419999999998</v>
      </c>
      <c r="D450" s="34">
        <f t="shared" si="88"/>
        <v>2.2579112464675192E-5</v>
      </c>
      <c r="E450" s="66">
        <f t="shared" si="89"/>
        <v>3165</v>
      </c>
      <c r="F450" s="35">
        <f t="shared" si="90"/>
        <v>112034</v>
      </c>
      <c r="G450" s="35">
        <f t="shared" si="91"/>
        <v>-88073</v>
      </c>
      <c r="H450" s="36">
        <f t="shared" si="92"/>
        <v>2408</v>
      </c>
      <c r="I450" s="36">
        <f t="shared" si="93"/>
        <v>2070</v>
      </c>
      <c r="J450" s="36">
        <f t="shared" si="94"/>
        <v>16354</v>
      </c>
      <c r="K450" s="36">
        <f t="shared" si="95"/>
        <v>20832</v>
      </c>
      <c r="L450" s="36"/>
      <c r="M450" s="36">
        <f t="shared" si="96"/>
        <v>2418</v>
      </c>
      <c r="N450" s="36">
        <f t="shared" si="97"/>
        <v>131041</v>
      </c>
      <c r="O450" s="36">
        <f t="shared" si="98"/>
        <v>133459</v>
      </c>
      <c r="P450" s="36">
        <f t="shared" si="99"/>
        <v>133459</v>
      </c>
      <c r="Q450" s="36">
        <f t="shared" si="100"/>
        <v>-11005</v>
      </c>
    </row>
    <row r="451" spans="1:17" s="33" customFormat="1" ht="13.2" x14ac:dyDescent="0.25">
      <c r="A451" s="62">
        <v>17204</v>
      </c>
      <c r="B451" s="63" t="s">
        <v>757</v>
      </c>
      <c r="C451" s="65">
        <v>27500.25</v>
      </c>
      <c r="D451" s="34">
        <f t="shared" si="88"/>
        <v>3.5893182404767556E-5</v>
      </c>
      <c r="E451" s="66">
        <f t="shared" si="89"/>
        <v>5032</v>
      </c>
      <c r="F451" s="35">
        <f t="shared" si="90"/>
        <v>178096</v>
      </c>
      <c r="G451" s="35">
        <f t="shared" si="91"/>
        <v>-140007</v>
      </c>
      <c r="H451" s="36">
        <f t="shared" si="92"/>
        <v>3829</v>
      </c>
      <c r="I451" s="36">
        <f t="shared" si="93"/>
        <v>3291</v>
      </c>
      <c r="J451" s="36">
        <f t="shared" si="94"/>
        <v>25997</v>
      </c>
      <c r="K451" s="36">
        <f t="shared" si="95"/>
        <v>33117</v>
      </c>
      <c r="L451" s="36"/>
      <c r="M451" s="36">
        <f t="shared" si="96"/>
        <v>3844</v>
      </c>
      <c r="N451" s="36">
        <f t="shared" si="97"/>
        <v>208311</v>
      </c>
      <c r="O451" s="36">
        <f t="shared" si="98"/>
        <v>212155</v>
      </c>
      <c r="P451" s="36">
        <f t="shared" si="99"/>
        <v>212155</v>
      </c>
      <c r="Q451" s="36">
        <f t="shared" si="100"/>
        <v>-17495</v>
      </c>
    </row>
    <row r="452" spans="1:17" s="33" customFormat="1" ht="13.2" x14ac:dyDescent="0.25">
      <c r="A452" s="62">
        <v>17205</v>
      </c>
      <c r="B452" s="63" t="s">
        <v>758</v>
      </c>
      <c r="C452" s="65">
        <v>24408.33</v>
      </c>
      <c r="D452" s="34">
        <f t="shared" si="88"/>
        <v>3.1857624599258562E-5</v>
      </c>
      <c r="E452" s="66">
        <f t="shared" si="89"/>
        <v>4466</v>
      </c>
      <c r="F452" s="35">
        <f t="shared" si="90"/>
        <v>158072</v>
      </c>
      <c r="G452" s="35">
        <f t="shared" si="91"/>
        <v>-124265</v>
      </c>
      <c r="H452" s="36">
        <f t="shared" si="92"/>
        <v>3398</v>
      </c>
      <c r="I452" s="36">
        <f t="shared" si="93"/>
        <v>2921</v>
      </c>
      <c r="J452" s="36">
        <f t="shared" si="94"/>
        <v>23074</v>
      </c>
      <c r="K452" s="36">
        <f t="shared" si="95"/>
        <v>29393</v>
      </c>
      <c r="L452" s="36"/>
      <c r="M452" s="36">
        <f t="shared" si="96"/>
        <v>3412</v>
      </c>
      <c r="N452" s="36">
        <f t="shared" si="97"/>
        <v>184890</v>
      </c>
      <c r="O452" s="36">
        <f t="shared" si="98"/>
        <v>188302</v>
      </c>
      <c r="P452" s="36">
        <f t="shared" si="99"/>
        <v>188302</v>
      </c>
      <c r="Q452" s="36">
        <f t="shared" si="100"/>
        <v>-15528</v>
      </c>
    </row>
    <row r="453" spans="1:17" s="33" customFormat="1" ht="13.2" x14ac:dyDescent="0.25">
      <c r="A453" s="62">
        <v>17206</v>
      </c>
      <c r="B453" s="63" t="s">
        <v>759</v>
      </c>
      <c r="C453" s="65">
        <v>6732.09</v>
      </c>
      <c r="D453" s="34">
        <f t="shared" si="88"/>
        <v>8.7866886422964024E-6</v>
      </c>
      <c r="E453" s="66">
        <f t="shared" si="89"/>
        <v>1232</v>
      </c>
      <c r="F453" s="35">
        <f t="shared" si="90"/>
        <v>43598</v>
      </c>
      <c r="G453" s="35">
        <f t="shared" si="91"/>
        <v>-34274</v>
      </c>
      <c r="H453" s="36">
        <f t="shared" si="92"/>
        <v>937</v>
      </c>
      <c r="I453" s="36">
        <f t="shared" si="93"/>
        <v>806</v>
      </c>
      <c r="J453" s="36">
        <f t="shared" si="94"/>
        <v>6364</v>
      </c>
      <c r="K453" s="36">
        <f t="shared" si="95"/>
        <v>8107</v>
      </c>
      <c r="L453" s="36"/>
      <c r="M453" s="36">
        <f t="shared" si="96"/>
        <v>941</v>
      </c>
      <c r="N453" s="36">
        <f t="shared" si="97"/>
        <v>50995</v>
      </c>
      <c r="O453" s="36">
        <f t="shared" si="98"/>
        <v>51936</v>
      </c>
      <c r="P453" s="36">
        <f t="shared" si="99"/>
        <v>51936</v>
      </c>
      <c r="Q453" s="36">
        <f t="shared" si="100"/>
        <v>-4283</v>
      </c>
    </row>
    <row r="454" spans="1:17" s="33" customFormat="1" ht="13.2" x14ac:dyDescent="0.25">
      <c r="A454" s="62">
        <v>17301</v>
      </c>
      <c r="B454" s="63" t="s">
        <v>760</v>
      </c>
      <c r="C454" s="65">
        <v>8137.75</v>
      </c>
      <c r="D454" s="34">
        <f t="shared" si="88"/>
        <v>1.0621348719171542E-5</v>
      </c>
      <c r="E454" s="66">
        <f t="shared" si="89"/>
        <v>1489</v>
      </c>
      <c r="F454" s="35">
        <f t="shared" si="90"/>
        <v>52701</v>
      </c>
      <c r="G454" s="35">
        <f t="shared" si="91"/>
        <v>-41430</v>
      </c>
      <c r="H454" s="36">
        <f t="shared" si="92"/>
        <v>1133</v>
      </c>
      <c r="I454" s="36">
        <f t="shared" si="93"/>
        <v>974</v>
      </c>
      <c r="J454" s="36">
        <f t="shared" si="94"/>
        <v>7693</v>
      </c>
      <c r="K454" s="36">
        <f t="shared" si="95"/>
        <v>9800</v>
      </c>
      <c r="L454" s="36"/>
      <c r="M454" s="36">
        <f t="shared" si="96"/>
        <v>1138</v>
      </c>
      <c r="N454" s="36">
        <f t="shared" si="97"/>
        <v>61642</v>
      </c>
      <c r="O454" s="36">
        <f t="shared" si="98"/>
        <v>62780</v>
      </c>
      <c r="P454" s="36">
        <f t="shared" si="99"/>
        <v>62780</v>
      </c>
      <c r="Q454" s="36">
        <f t="shared" si="100"/>
        <v>-5177</v>
      </c>
    </row>
    <row r="455" spans="1:17" s="33" customFormat="1" ht="13.2" x14ac:dyDescent="0.25">
      <c r="A455" s="62">
        <v>17302</v>
      </c>
      <c r="B455" s="63" t="s">
        <v>761</v>
      </c>
      <c r="C455" s="65">
        <v>886671.66</v>
      </c>
      <c r="D455" s="34">
        <f t="shared" si="88"/>
        <v>1.1572792111169186E-3</v>
      </c>
      <c r="E455" s="66">
        <f t="shared" si="89"/>
        <v>162240</v>
      </c>
      <c r="F455" s="35">
        <f t="shared" si="90"/>
        <v>5742217</v>
      </c>
      <c r="G455" s="35">
        <f t="shared" si="91"/>
        <v>-4514134</v>
      </c>
      <c r="H455" s="36">
        <f t="shared" si="92"/>
        <v>123442</v>
      </c>
      <c r="I455" s="36">
        <f t="shared" si="93"/>
        <v>106119</v>
      </c>
      <c r="J455" s="36">
        <f t="shared" si="94"/>
        <v>838191</v>
      </c>
      <c r="K455" s="36">
        <f t="shared" si="95"/>
        <v>1067752</v>
      </c>
      <c r="L455" s="36"/>
      <c r="M455" s="36">
        <f t="shared" si="96"/>
        <v>123943</v>
      </c>
      <c r="N455" s="36">
        <f t="shared" si="97"/>
        <v>6716422</v>
      </c>
      <c r="O455" s="36">
        <f t="shared" si="98"/>
        <v>6840365</v>
      </c>
      <c r="P455" s="36">
        <f t="shared" si="99"/>
        <v>6840365</v>
      </c>
      <c r="Q455" s="36">
        <f t="shared" si="100"/>
        <v>-564078</v>
      </c>
    </row>
    <row r="456" spans="1:17" s="33" customFormat="1" ht="13.2" x14ac:dyDescent="0.25">
      <c r="A456" s="62">
        <v>17303</v>
      </c>
      <c r="B456" s="63" t="s">
        <v>762</v>
      </c>
      <c r="C456" s="65">
        <v>192842.29</v>
      </c>
      <c r="D456" s="34">
        <f t="shared" si="88"/>
        <v>2.5169674785949518E-4</v>
      </c>
      <c r="E456" s="66">
        <f t="shared" si="89"/>
        <v>35286</v>
      </c>
      <c r="F456" s="35">
        <f t="shared" si="90"/>
        <v>1248875</v>
      </c>
      <c r="G456" s="35">
        <f t="shared" si="91"/>
        <v>-981779</v>
      </c>
      <c r="H456" s="36">
        <f t="shared" si="92"/>
        <v>26847</v>
      </c>
      <c r="I456" s="36">
        <f t="shared" si="93"/>
        <v>23080</v>
      </c>
      <c r="J456" s="36">
        <f t="shared" si="94"/>
        <v>182298</v>
      </c>
      <c r="K456" s="36">
        <f t="shared" si="95"/>
        <v>232225</v>
      </c>
      <c r="L456" s="36"/>
      <c r="M456" s="36">
        <f t="shared" si="96"/>
        <v>26956</v>
      </c>
      <c r="N456" s="36">
        <f t="shared" si="97"/>
        <v>1460755</v>
      </c>
      <c r="O456" s="36">
        <f t="shared" si="98"/>
        <v>1487711</v>
      </c>
      <c r="P456" s="36">
        <f t="shared" si="99"/>
        <v>1487711</v>
      </c>
      <c r="Q456" s="36">
        <f t="shared" si="100"/>
        <v>-122681</v>
      </c>
    </row>
    <row r="457" spans="1:17" s="33" customFormat="1" ht="13.2" x14ac:dyDescent="0.25">
      <c r="A457" s="62">
        <v>17305</v>
      </c>
      <c r="B457" s="63" t="s">
        <v>763</v>
      </c>
      <c r="C457" s="65">
        <v>12167.48</v>
      </c>
      <c r="D457" s="34">
        <f t="shared" si="88"/>
        <v>1.5880931229583771E-5</v>
      </c>
      <c r="E457" s="66">
        <f t="shared" si="89"/>
        <v>2226</v>
      </c>
      <c r="F457" s="35">
        <f t="shared" si="90"/>
        <v>78798</v>
      </c>
      <c r="G457" s="35">
        <f t="shared" si="91"/>
        <v>-61946</v>
      </c>
      <c r="H457" s="36">
        <f t="shared" si="92"/>
        <v>1694</v>
      </c>
      <c r="I457" s="36">
        <f t="shared" si="93"/>
        <v>1456</v>
      </c>
      <c r="J457" s="36">
        <f t="shared" si="94"/>
        <v>11502</v>
      </c>
      <c r="K457" s="36">
        <f t="shared" si="95"/>
        <v>14652</v>
      </c>
      <c r="L457" s="36"/>
      <c r="M457" s="36">
        <f t="shared" si="96"/>
        <v>1701</v>
      </c>
      <c r="N457" s="36">
        <f t="shared" si="97"/>
        <v>92167</v>
      </c>
      <c r="O457" s="36">
        <f t="shared" si="98"/>
        <v>93868</v>
      </c>
      <c r="P457" s="36">
        <f t="shared" si="99"/>
        <v>93868</v>
      </c>
      <c r="Q457" s="36">
        <f t="shared" si="100"/>
        <v>-7741</v>
      </c>
    </row>
    <row r="458" spans="1:17" s="33" customFormat="1" ht="13.2" x14ac:dyDescent="0.25">
      <c r="A458" s="62">
        <v>17306</v>
      </c>
      <c r="B458" s="63" t="s">
        <v>764</v>
      </c>
      <c r="C458" s="65">
        <v>1285.72</v>
      </c>
      <c r="D458" s="34">
        <f t="shared" si="88"/>
        <v>1.6781150164619501E-6</v>
      </c>
      <c r="E458" s="66">
        <f t="shared" si="89"/>
        <v>235</v>
      </c>
      <c r="F458" s="35">
        <f t="shared" si="90"/>
        <v>8327</v>
      </c>
      <c r="G458" s="35">
        <f t="shared" si="91"/>
        <v>-6546</v>
      </c>
      <c r="H458" s="36">
        <f t="shared" si="92"/>
        <v>179</v>
      </c>
      <c r="I458" s="36">
        <f t="shared" si="93"/>
        <v>154</v>
      </c>
      <c r="J458" s="36">
        <f t="shared" si="94"/>
        <v>1215</v>
      </c>
      <c r="K458" s="36">
        <f t="shared" si="95"/>
        <v>1548</v>
      </c>
      <c r="L458" s="36"/>
      <c r="M458" s="36">
        <f t="shared" si="96"/>
        <v>180</v>
      </c>
      <c r="N458" s="36">
        <f t="shared" si="97"/>
        <v>9739</v>
      </c>
      <c r="O458" s="36">
        <f t="shared" si="98"/>
        <v>9919</v>
      </c>
      <c r="P458" s="36">
        <f t="shared" si="99"/>
        <v>9919</v>
      </c>
      <c r="Q458" s="36">
        <f t="shared" si="100"/>
        <v>-818</v>
      </c>
    </row>
    <row r="459" spans="1:17" s="33" customFormat="1" ht="13.2" x14ac:dyDescent="0.25">
      <c r="A459" s="62">
        <v>17308</v>
      </c>
      <c r="B459" s="63" t="s">
        <v>765</v>
      </c>
      <c r="C459" s="65">
        <v>13226.6</v>
      </c>
      <c r="D459" s="34">
        <f t="shared" si="88"/>
        <v>1.726328911173166E-5</v>
      </c>
      <c r="E459" s="66">
        <f t="shared" si="89"/>
        <v>2420</v>
      </c>
      <c r="F459" s="35">
        <f t="shared" si="90"/>
        <v>85657</v>
      </c>
      <c r="G459" s="35">
        <f t="shared" si="91"/>
        <v>-67338</v>
      </c>
      <c r="H459" s="36">
        <f t="shared" si="92"/>
        <v>1841</v>
      </c>
      <c r="I459" s="36">
        <f t="shared" si="93"/>
        <v>1583</v>
      </c>
      <c r="J459" s="36">
        <f t="shared" si="94"/>
        <v>12503</v>
      </c>
      <c r="K459" s="36">
        <f t="shared" si="95"/>
        <v>15927</v>
      </c>
      <c r="L459" s="36"/>
      <c r="M459" s="36">
        <f t="shared" si="96"/>
        <v>1849</v>
      </c>
      <c r="N459" s="36">
        <f t="shared" si="97"/>
        <v>100190</v>
      </c>
      <c r="O459" s="36">
        <f t="shared" si="98"/>
        <v>102039</v>
      </c>
      <c r="P459" s="36">
        <f t="shared" si="99"/>
        <v>102039</v>
      </c>
      <c r="Q459" s="36">
        <f t="shared" si="100"/>
        <v>-8414</v>
      </c>
    </row>
    <row r="460" spans="1:17" s="33" customFormat="1" ht="13.2" x14ac:dyDescent="0.25">
      <c r="A460" s="62">
        <v>17310</v>
      </c>
      <c r="B460" s="63" t="s">
        <v>766</v>
      </c>
      <c r="C460" s="65">
        <v>728.4</v>
      </c>
      <c r="D460" s="34">
        <f t="shared" ref="D460:D523" si="101">+C460/$C$10</f>
        <v>9.5070386864238281E-7</v>
      </c>
      <c r="E460" s="66">
        <f t="shared" ref="E460:E523" si="102">ROUND(D460*$E$10,0)</f>
        <v>133</v>
      </c>
      <c r="F460" s="35">
        <f t="shared" ref="F460:F523" si="103">+ROUND(D460*$F$10,0)</f>
        <v>4717</v>
      </c>
      <c r="G460" s="35">
        <f t="shared" ref="G460:G523" si="104">+ROUND(D460*$G$10,0)</f>
        <v>-3708</v>
      </c>
      <c r="H460" s="36">
        <f t="shared" ref="H460:H523" si="105">ROUND(D460*$H$10,0)</f>
        <v>101</v>
      </c>
      <c r="I460" s="36">
        <f t="shared" ref="I460:I523" si="106">ROUND(D460*$I$10,0)</f>
        <v>87</v>
      </c>
      <c r="J460" s="36">
        <f t="shared" ref="J460:J523" si="107">ROUND(D460*$J$10,0)</f>
        <v>689</v>
      </c>
      <c r="K460" s="36">
        <f t="shared" ref="K460:K523" si="108">ROUND(SUM(H460:J460),0)</f>
        <v>877</v>
      </c>
      <c r="L460" s="36"/>
      <c r="M460" s="36">
        <f t="shared" ref="M460:M523" si="109">ROUND(D460*$M$10,0)</f>
        <v>102</v>
      </c>
      <c r="N460" s="36">
        <f t="shared" ref="N460:N523" si="110">ROUND(D460*$N$10,0)</f>
        <v>5518</v>
      </c>
      <c r="O460" s="36">
        <f t="shared" ref="O460:O523" si="111">ROUND(SUM(L460:N460),0)</f>
        <v>5620</v>
      </c>
      <c r="P460" s="36">
        <f t="shared" ref="P460:P523" si="112">ROUND(SUM(M460:N460),0)</f>
        <v>5620</v>
      </c>
      <c r="Q460" s="36">
        <f t="shared" ref="Q460:Q523" si="113">ROUND(D460*$Q$10,0)</f>
        <v>-463</v>
      </c>
    </row>
    <row r="461" spans="1:17" s="33" customFormat="1" ht="13.2" x14ac:dyDescent="0.25">
      <c r="A461" s="62">
        <v>17312</v>
      </c>
      <c r="B461" s="63" t="s">
        <v>767</v>
      </c>
      <c r="C461" s="65">
        <v>64664.29</v>
      </c>
      <c r="D461" s="34">
        <f t="shared" si="101"/>
        <v>8.4399492951692679E-5</v>
      </c>
      <c r="E461" s="66">
        <f t="shared" si="102"/>
        <v>11832</v>
      </c>
      <c r="F461" s="35">
        <f t="shared" si="103"/>
        <v>418775</v>
      </c>
      <c r="G461" s="35">
        <f t="shared" si="104"/>
        <v>-329212</v>
      </c>
      <c r="H461" s="36">
        <f t="shared" si="105"/>
        <v>9003</v>
      </c>
      <c r="I461" s="36">
        <f t="shared" si="106"/>
        <v>7739</v>
      </c>
      <c r="J461" s="36">
        <f t="shared" si="107"/>
        <v>61129</v>
      </c>
      <c r="K461" s="36">
        <f t="shared" si="108"/>
        <v>77871</v>
      </c>
      <c r="L461" s="36"/>
      <c r="M461" s="36">
        <f t="shared" si="109"/>
        <v>9039</v>
      </c>
      <c r="N461" s="36">
        <f t="shared" si="110"/>
        <v>489824</v>
      </c>
      <c r="O461" s="36">
        <f t="shared" si="111"/>
        <v>498863</v>
      </c>
      <c r="P461" s="36">
        <f t="shared" si="112"/>
        <v>498863</v>
      </c>
      <c r="Q461" s="36">
        <f t="shared" si="113"/>
        <v>-41138</v>
      </c>
    </row>
    <row r="462" spans="1:17" s="33" customFormat="1" ht="13.2" x14ac:dyDescent="0.25">
      <c r="A462" s="62">
        <v>17313</v>
      </c>
      <c r="B462" s="63" t="s">
        <v>768</v>
      </c>
      <c r="C462" s="65">
        <v>898.68</v>
      </c>
      <c r="D462" s="34">
        <f t="shared" si="101"/>
        <v>1.1729524336512033E-6</v>
      </c>
      <c r="E462" s="66">
        <f t="shared" si="102"/>
        <v>164</v>
      </c>
      <c r="F462" s="35">
        <f t="shared" si="103"/>
        <v>5820</v>
      </c>
      <c r="G462" s="35">
        <f t="shared" si="104"/>
        <v>-4575</v>
      </c>
      <c r="H462" s="36">
        <f t="shared" si="105"/>
        <v>125</v>
      </c>
      <c r="I462" s="36">
        <f t="shared" si="106"/>
        <v>108</v>
      </c>
      <c r="J462" s="36">
        <f t="shared" si="107"/>
        <v>850</v>
      </c>
      <c r="K462" s="36">
        <f t="shared" si="108"/>
        <v>1083</v>
      </c>
      <c r="L462" s="36"/>
      <c r="M462" s="36">
        <f t="shared" si="109"/>
        <v>126</v>
      </c>
      <c r="N462" s="36">
        <f t="shared" si="110"/>
        <v>6807</v>
      </c>
      <c r="O462" s="36">
        <f t="shared" si="111"/>
        <v>6933</v>
      </c>
      <c r="P462" s="36">
        <f t="shared" si="112"/>
        <v>6933</v>
      </c>
      <c r="Q462" s="36">
        <f t="shared" si="113"/>
        <v>-572</v>
      </c>
    </row>
    <row r="463" spans="1:17" s="33" customFormat="1" ht="13.2" x14ac:dyDescent="0.25">
      <c r="A463" s="62">
        <v>17315</v>
      </c>
      <c r="B463" s="63" t="s">
        <v>769</v>
      </c>
      <c r="C463" s="65">
        <v>4638.63</v>
      </c>
      <c r="D463" s="34">
        <f t="shared" si="101"/>
        <v>6.0543156043391224E-6</v>
      </c>
      <c r="E463" s="66">
        <f t="shared" si="102"/>
        <v>849</v>
      </c>
      <c r="F463" s="35">
        <f t="shared" si="103"/>
        <v>30040</v>
      </c>
      <c r="G463" s="35">
        <f t="shared" si="104"/>
        <v>-23616</v>
      </c>
      <c r="H463" s="36">
        <f t="shared" si="105"/>
        <v>646</v>
      </c>
      <c r="I463" s="36">
        <f t="shared" si="106"/>
        <v>555</v>
      </c>
      <c r="J463" s="36">
        <f t="shared" si="107"/>
        <v>4385</v>
      </c>
      <c r="K463" s="36">
        <f t="shared" si="108"/>
        <v>5586</v>
      </c>
      <c r="L463" s="36"/>
      <c r="M463" s="36">
        <f t="shared" si="109"/>
        <v>648</v>
      </c>
      <c r="N463" s="36">
        <f t="shared" si="110"/>
        <v>35137</v>
      </c>
      <c r="O463" s="36">
        <f t="shared" si="111"/>
        <v>35785</v>
      </c>
      <c r="P463" s="36">
        <f t="shared" si="112"/>
        <v>35785</v>
      </c>
      <c r="Q463" s="36">
        <f t="shared" si="113"/>
        <v>-2951</v>
      </c>
    </row>
    <row r="464" spans="1:17" s="33" customFormat="1" ht="13.2" x14ac:dyDescent="0.25">
      <c r="A464" s="62">
        <v>17316</v>
      </c>
      <c r="B464" s="63" t="s">
        <v>770</v>
      </c>
      <c r="C464" s="65">
        <v>19572.91</v>
      </c>
      <c r="D464" s="34">
        <f t="shared" si="101"/>
        <v>2.5546459716624356E-5</v>
      </c>
      <c r="E464" s="66">
        <f t="shared" si="102"/>
        <v>3581</v>
      </c>
      <c r="F464" s="35">
        <f t="shared" si="103"/>
        <v>126757</v>
      </c>
      <c r="G464" s="35">
        <f t="shared" si="104"/>
        <v>-99648</v>
      </c>
      <c r="H464" s="36">
        <f t="shared" si="105"/>
        <v>2725</v>
      </c>
      <c r="I464" s="36">
        <f t="shared" si="106"/>
        <v>2343</v>
      </c>
      <c r="J464" s="36">
        <f t="shared" si="107"/>
        <v>18503</v>
      </c>
      <c r="K464" s="36">
        <f t="shared" si="108"/>
        <v>23571</v>
      </c>
      <c r="L464" s="36"/>
      <c r="M464" s="36">
        <f t="shared" si="109"/>
        <v>2736</v>
      </c>
      <c r="N464" s="36">
        <f t="shared" si="110"/>
        <v>148262</v>
      </c>
      <c r="O464" s="36">
        <f t="shared" si="111"/>
        <v>150998</v>
      </c>
      <c r="P464" s="36">
        <f t="shared" si="112"/>
        <v>150998</v>
      </c>
      <c r="Q464" s="36">
        <f t="shared" si="113"/>
        <v>-12452</v>
      </c>
    </row>
    <row r="465" spans="1:17" s="33" customFormat="1" ht="13.2" x14ac:dyDescent="0.25">
      <c r="A465" s="62">
        <v>17318</v>
      </c>
      <c r="B465" s="63" t="s">
        <v>771</v>
      </c>
      <c r="C465" s="65">
        <v>1110.94</v>
      </c>
      <c r="D465" s="34">
        <f t="shared" si="101"/>
        <v>1.449993074999408E-6</v>
      </c>
      <c r="E465" s="66">
        <f t="shared" si="102"/>
        <v>203</v>
      </c>
      <c r="F465" s="35">
        <f t="shared" si="103"/>
        <v>7195</v>
      </c>
      <c r="G465" s="35">
        <f t="shared" si="104"/>
        <v>-5656</v>
      </c>
      <c r="H465" s="36">
        <f t="shared" si="105"/>
        <v>155</v>
      </c>
      <c r="I465" s="36">
        <f t="shared" si="106"/>
        <v>133</v>
      </c>
      <c r="J465" s="36">
        <f t="shared" si="107"/>
        <v>1050</v>
      </c>
      <c r="K465" s="36">
        <f t="shared" si="108"/>
        <v>1338</v>
      </c>
      <c r="L465" s="36"/>
      <c r="M465" s="36">
        <f t="shared" si="109"/>
        <v>155</v>
      </c>
      <c r="N465" s="36">
        <f t="shared" si="110"/>
        <v>8415</v>
      </c>
      <c r="O465" s="36">
        <f t="shared" si="111"/>
        <v>8570</v>
      </c>
      <c r="P465" s="36">
        <f t="shared" si="112"/>
        <v>8570</v>
      </c>
      <c r="Q465" s="36">
        <f t="shared" si="113"/>
        <v>-707</v>
      </c>
    </row>
    <row r="466" spans="1:17" s="33" customFormat="1" ht="13.2" x14ac:dyDescent="0.25">
      <c r="A466" s="62">
        <v>17320</v>
      </c>
      <c r="B466" s="63" t="s">
        <v>772</v>
      </c>
      <c r="C466" s="65">
        <v>4797.76</v>
      </c>
      <c r="D466" s="34">
        <f t="shared" si="101"/>
        <v>6.2620112476903888E-6</v>
      </c>
      <c r="E466" s="66">
        <f t="shared" si="102"/>
        <v>878</v>
      </c>
      <c r="F466" s="35">
        <f t="shared" si="103"/>
        <v>31071</v>
      </c>
      <c r="G466" s="35">
        <f t="shared" si="104"/>
        <v>-24426</v>
      </c>
      <c r="H466" s="36">
        <f t="shared" si="105"/>
        <v>668</v>
      </c>
      <c r="I466" s="36">
        <f t="shared" si="106"/>
        <v>574</v>
      </c>
      <c r="J466" s="36">
        <f t="shared" si="107"/>
        <v>4535</v>
      </c>
      <c r="K466" s="36">
        <f t="shared" si="108"/>
        <v>5777</v>
      </c>
      <c r="L466" s="36"/>
      <c r="M466" s="36">
        <f t="shared" si="109"/>
        <v>671</v>
      </c>
      <c r="N466" s="36">
        <f t="shared" si="110"/>
        <v>36342</v>
      </c>
      <c r="O466" s="36">
        <f t="shared" si="111"/>
        <v>37013</v>
      </c>
      <c r="P466" s="36">
        <f t="shared" si="112"/>
        <v>37013</v>
      </c>
      <c r="Q466" s="36">
        <f t="shared" si="113"/>
        <v>-3052</v>
      </c>
    </row>
    <row r="467" spans="1:17" s="33" customFormat="1" ht="13.2" x14ac:dyDescent="0.25">
      <c r="A467" s="62">
        <v>17326</v>
      </c>
      <c r="B467" s="63" t="s">
        <v>773</v>
      </c>
      <c r="C467" s="65">
        <v>695.77</v>
      </c>
      <c r="D467" s="34">
        <f t="shared" si="101"/>
        <v>9.0811536337906468E-7</v>
      </c>
      <c r="E467" s="66">
        <f t="shared" si="102"/>
        <v>127</v>
      </c>
      <c r="F467" s="35">
        <f t="shared" si="103"/>
        <v>4506</v>
      </c>
      <c r="G467" s="35">
        <f t="shared" si="104"/>
        <v>-3542</v>
      </c>
      <c r="H467" s="36">
        <f t="shared" si="105"/>
        <v>97</v>
      </c>
      <c r="I467" s="36">
        <f t="shared" si="106"/>
        <v>83</v>
      </c>
      <c r="J467" s="36">
        <f t="shared" si="107"/>
        <v>658</v>
      </c>
      <c r="K467" s="36">
        <f t="shared" si="108"/>
        <v>838</v>
      </c>
      <c r="L467" s="36"/>
      <c r="M467" s="36">
        <f t="shared" si="109"/>
        <v>97</v>
      </c>
      <c r="N467" s="36">
        <f t="shared" si="110"/>
        <v>5270</v>
      </c>
      <c r="O467" s="36">
        <f t="shared" si="111"/>
        <v>5367</v>
      </c>
      <c r="P467" s="36">
        <f t="shared" si="112"/>
        <v>5367</v>
      </c>
      <c r="Q467" s="36">
        <f t="shared" si="113"/>
        <v>-443</v>
      </c>
    </row>
    <row r="468" spans="1:17" s="33" customFormat="1" ht="13.2" x14ac:dyDescent="0.25">
      <c r="A468" s="62">
        <v>17516</v>
      </c>
      <c r="B468" s="63" t="s">
        <v>774</v>
      </c>
      <c r="C468" s="65">
        <v>2982049.56</v>
      </c>
      <c r="D468" s="34">
        <f t="shared" si="101"/>
        <v>3.892155482118775E-3</v>
      </c>
      <c r="E468" s="66">
        <f t="shared" si="102"/>
        <v>545646</v>
      </c>
      <c r="F468" s="35">
        <f t="shared" si="103"/>
        <v>19312193</v>
      </c>
      <c r="G468" s="35">
        <f t="shared" si="104"/>
        <v>-15181913</v>
      </c>
      <c r="H468" s="36">
        <f t="shared" si="105"/>
        <v>415160</v>
      </c>
      <c r="I468" s="36">
        <f t="shared" si="106"/>
        <v>356899</v>
      </c>
      <c r="J468" s="36">
        <f t="shared" si="107"/>
        <v>2819001</v>
      </c>
      <c r="K468" s="36">
        <f t="shared" si="108"/>
        <v>3591060</v>
      </c>
      <c r="L468" s="36"/>
      <c r="M468" s="36">
        <f t="shared" si="109"/>
        <v>416845</v>
      </c>
      <c r="N468" s="36">
        <f t="shared" si="110"/>
        <v>22588637</v>
      </c>
      <c r="O468" s="36">
        <f t="shared" si="111"/>
        <v>23005482</v>
      </c>
      <c r="P468" s="36">
        <f t="shared" si="112"/>
        <v>23005482</v>
      </c>
      <c r="Q468" s="36">
        <f t="shared" si="113"/>
        <v>-1897105</v>
      </c>
    </row>
    <row r="469" spans="1:17" s="33" customFormat="1" ht="13.2" x14ac:dyDescent="0.25">
      <c r="A469" s="62">
        <v>17552</v>
      </c>
      <c r="B469" s="63" t="s">
        <v>775</v>
      </c>
      <c r="C469" s="65">
        <v>921008.07</v>
      </c>
      <c r="D469" s="34">
        <f t="shared" si="101"/>
        <v>1.2020949137834355E-3</v>
      </c>
      <c r="E469" s="66">
        <f t="shared" si="102"/>
        <v>168523</v>
      </c>
      <c r="F469" s="35">
        <f t="shared" si="103"/>
        <v>5964584</v>
      </c>
      <c r="G469" s="35">
        <f t="shared" si="104"/>
        <v>-4688944</v>
      </c>
      <c r="H469" s="36">
        <f t="shared" si="105"/>
        <v>128223</v>
      </c>
      <c r="I469" s="36">
        <f t="shared" si="106"/>
        <v>110228</v>
      </c>
      <c r="J469" s="36">
        <f t="shared" si="107"/>
        <v>870650</v>
      </c>
      <c r="K469" s="36">
        <f t="shared" si="108"/>
        <v>1109101</v>
      </c>
      <c r="L469" s="36"/>
      <c r="M469" s="36">
        <f t="shared" si="109"/>
        <v>128743</v>
      </c>
      <c r="N469" s="36">
        <f t="shared" si="110"/>
        <v>6976516</v>
      </c>
      <c r="O469" s="36">
        <f t="shared" si="111"/>
        <v>7105259</v>
      </c>
      <c r="P469" s="36">
        <f t="shared" si="112"/>
        <v>7105259</v>
      </c>
      <c r="Q469" s="36">
        <f t="shared" si="113"/>
        <v>-585922</v>
      </c>
    </row>
    <row r="470" spans="1:17" s="33" customFormat="1" ht="13.2" x14ac:dyDescent="0.25">
      <c r="A470" s="62">
        <v>17556</v>
      </c>
      <c r="B470" s="63" t="s">
        <v>776</v>
      </c>
      <c r="C470" s="65">
        <v>803717.11</v>
      </c>
      <c r="D470" s="34">
        <f t="shared" si="101"/>
        <v>1.0490073665171274E-3</v>
      </c>
      <c r="E470" s="66">
        <f t="shared" si="102"/>
        <v>147061</v>
      </c>
      <c r="F470" s="35">
        <f t="shared" si="103"/>
        <v>5204991</v>
      </c>
      <c r="G470" s="35">
        <f t="shared" si="104"/>
        <v>-4091804</v>
      </c>
      <c r="H470" s="36">
        <f t="shared" si="105"/>
        <v>111893</v>
      </c>
      <c r="I470" s="36">
        <f t="shared" si="106"/>
        <v>96191</v>
      </c>
      <c r="J470" s="36">
        <f t="shared" si="107"/>
        <v>759773</v>
      </c>
      <c r="K470" s="36">
        <f t="shared" si="108"/>
        <v>967857</v>
      </c>
      <c r="L470" s="36"/>
      <c r="M470" s="36">
        <f t="shared" si="109"/>
        <v>112347</v>
      </c>
      <c r="N470" s="36">
        <f t="shared" si="110"/>
        <v>6088053</v>
      </c>
      <c r="O470" s="36">
        <f t="shared" si="111"/>
        <v>6200400</v>
      </c>
      <c r="P470" s="36">
        <f t="shared" si="112"/>
        <v>6200400</v>
      </c>
      <c r="Q470" s="36">
        <f t="shared" si="113"/>
        <v>-511305</v>
      </c>
    </row>
    <row r="471" spans="1:17" s="33" customFormat="1" ht="13.2" x14ac:dyDescent="0.25">
      <c r="A471" s="62">
        <v>17602</v>
      </c>
      <c r="B471" s="63" t="s">
        <v>777</v>
      </c>
      <c r="C471" s="65">
        <v>147425.18</v>
      </c>
      <c r="D471" s="34">
        <f t="shared" si="101"/>
        <v>1.9241857353281114E-4</v>
      </c>
      <c r="E471" s="66">
        <f t="shared" si="102"/>
        <v>26975</v>
      </c>
      <c r="F471" s="35">
        <f t="shared" si="103"/>
        <v>954747</v>
      </c>
      <c r="G471" s="35">
        <f t="shared" si="104"/>
        <v>-750556</v>
      </c>
      <c r="H471" s="36">
        <f t="shared" si="105"/>
        <v>20525</v>
      </c>
      <c r="I471" s="36">
        <f t="shared" si="106"/>
        <v>17644</v>
      </c>
      <c r="J471" s="36">
        <f t="shared" si="107"/>
        <v>139364</v>
      </c>
      <c r="K471" s="36">
        <f t="shared" si="108"/>
        <v>177533</v>
      </c>
      <c r="L471" s="36"/>
      <c r="M471" s="36">
        <f t="shared" si="109"/>
        <v>20608</v>
      </c>
      <c r="N471" s="36">
        <f t="shared" si="110"/>
        <v>1116727</v>
      </c>
      <c r="O471" s="36">
        <f t="shared" si="111"/>
        <v>1137335</v>
      </c>
      <c r="P471" s="36">
        <f t="shared" si="112"/>
        <v>1137335</v>
      </c>
      <c r="Q471" s="36">
        <f t="shared" si="113"/>
        <v>-93788</v>
      </c>
    </row>
    <row r="472" spans="1:17" s="33" customFormat="1" ht="13.2" x14ac:dyDescent="0.25">
      <c r="A472" s="62">
        <v>17606</v>
      </c>
      <c r="B472" s="63" t="s">
        <v>778</v>
      </c>
      <c r="C472" s="65">
        <v>27441.13</v>
      </c>
      <c r="D472" s="34">
        <f t="shared" si="101"/>
        <v>3.5816019290113334E-5</v>
      </c>
      <c r="E472" s="66">
        <f t="shared" si="102"/>
        <v>5021</v>
      </c>
      <c r="F472" s="35">
        <f t="shared" si="103"/>
        <v>177713</v>
      </c>
      <c r="G472" s="35">
        <f t="shared" si="104"/>
        <v>-139706</v>
      </c>
      <c r="H472" s="36">
        <f t="shared" si="105"/>
        <v>3820</v>
      </c>
      <c r="I472" s="36">
        <f t="shared" si="106"/>
        <v>3284</v>
      </c>
      <c r="J472" s="36">
        <f t="shared" si="107"/>
        <v>25941</v>
      </c>
      <c r="K472" s="36">
        <f t="shared" si="108"/>
        <v>33045</v>
      </c>
      <c r="L472" s="36"/>
      <c r="M472" s="36">
        <f t="shared" si="109"/>
        <v>3836</v>
      </c>
      <c r="N472" s="36">
        <f t="shared" si="110"/>
        <v>207863</v>
      </c>
      <c r="O472" s="36">
        <f t="shared" si="111"/>
        <v>211699</v>
      </c>
      <c r="P472" s="36">
        <f t="shared" si="112"/>
        <v>211699</v>
      </c>
      <c r="Q472" s="36">
        <f t="shared" si="113"/>
        <v>-17457</v>
      </c>
    </row>
    <row r="473" spans="1:17" s="33" customFormat="1" ht="13.2" x14ac:dyDescent="0.25">
      <c r="A473" s="62">
        <v>17607</v>
      </c>
      <c r="B473" s="63" t="s">
        <v>779</v>
      </c>
      <c r="C473" s="65">
        <v>76402.23</v>
      </c>
      <c r="D473" s="34">
        <f t="shared" si="101"/>
        <v>9.9719790820847228E-5</v>
      </c>
      <c r="E473" s="66">
        <f t="shared" si="102"/>
        <v>13980</v>
      </c>
      <c r="F473" s="35">
        <f t="shared" si="103"/>
        <v>494792</v>
      </c>
      <c r="G473" s="35">
        <f t="shared" si="104"/>
        <v>-388971</v>
      </c>
      <c r="H473" s="36">
        <f t="shared" si="105"/>
        <v>10637</v>
      </c>
      <c r="I473" s="36">
        <f t="shared" si="106"/>
        <v>9144</v>
      </c>
      <c r="J473" s="36">
        <f t="shared" si="107"/>
        <v>72225</v>
      </c>
      <c r="K473" s="36">
        <f t="shared" si="108"/>
        <v>92006</v>
      </c>
      <c r="L473" s="36"/>
      <c r="M473" s="36">
        <f t="shared" si="109"/>
        <v>10680</v>
      </c>
      <c r="N473" s="36">
        <f t="shared" si="110"/>
        <v>578737</v>
      </c>
      <c r="O473" s="36">
        <f t="shared" si="111"/>
        <v>589417</v>
      </c>
      <c r="P473" s="36">
        <f t="shared" si="112"/>
        <v>589417</v>
      </c>
      <c r="Q473" s="36">
        <f t="shared" si="113"/>
        <v>-48605</v>
      </c>
    </row>
    <row r="474" spans="1:17" s="33" customFormat="1" ht="13.2" x14ac:dyDescent="0.25">
      <c r="A474" s="62">
        <v>17608</v>
      </c>
      <c r="B474" s="63" t="s">
        <v>780</v>
      </c>
      <c r="C474" s="65">
        <v>143600.74</v>
      </c>
      <c r="D474" s="34">
        <f t="shared" si="101"/>
        <v>1.8742693445621768E-4</v>
      </c>
      <c r="E474" s="66">
        <f t="shared" si="102"/>
        <v>26276</v>
      </c>
      <c r="F474" s="35">
        <f t="shared" si="103"/>
        <v>929980</v>
      </c>
      <c r="G474" s="35">
        <f t="shared" si="104"/>
        <v>-731086</v>
      </c>
      <c r="H474" s="36">
        <f t="shared" si="105"/>
        <v>19992</v>
      </c>
      <c r="I474" s="36">
        <f t="shared" si="106"/>
        <v>17186</v>
      </c>
      <c r="J474" s="36">
        <f t="shared" si="107"/>
        <v>135749</v>
      </c>
      <c r="K474" s="36">
        <f t="shared" si="108"/>
        <v>172927</v>
      </c>
      <c r="L474" s="36"/>
      <c r="M474" s="36">
        <f t="shared" si="109"/>
        <v>20073</v>
      </c>
      <c r="N474" s="36">
        <f t="shared" si="110"/>
        <v>1087757</v>
      </c>
      <c r="O474" s="36">
        <f t="shared" si="111"/>
        <v>1107830</v>
      </c>
      <c r="P474" s="36">
        <f t="shared" si="112"/>
        <v>1107830</v>
      </c>
      <c r="Q474" s="36">
        <f t="shared" si="113"/>
        <v>-91355</v>
      </c>
    </row>
    <row r="475" spans="1:17" s="33" customFormat="1" ht="13.2" x14ac:dyDescent="0.25">
      <c r="A475" s="62">
        <v>18001</v>
      </c>
      <c r="B475" s="63" t="s">
        <v>781</v>
      </c>
      <c r="C475" s="65">
        <v>853646.26</v>
      </c>
      <c r="D475" s="34">
        <f t="shared" si="101"/>
        <v>1.1141746318425335E-3</v>
      </c>
      <c r="E475" s="66">
        <f t="shared" si="102"/>
        <v>156197</v>
      </c>
      <c r="F475" s="35">
        <f t="shared" si="103"/>
        <v>5528339</v>
      </c>
      <c r="G475" s="35">
        <f t="shared" si="104"/>
        <v>-4345999</v>
      </c>
      <c r="H475" s="36">
        <f t="shared" si="105"/>
        <v>118844</v>
      </c>
      <c r="I475" s="36">
        <f t="shared" si="106"/>
        <v>102166</v>
      </c>
      <c r="J475" s="36">
        <f t="shared" si="107"/>
        <v>806972</v>
      </c>
      <c r="K475" s="36">
        <f t="shared" si="108"/>
        <v>1027982</v>
      </c>
      <c r="L475" s="36"/>
      <c r="M475" s="36">
        <f t="shared" si="109"/>
        <v>119327</v>
      </c>
      <c r="N475" s="36">
        <f t="shared" si="110"/>
        <v>6466259</v>
      </c>
      <c r="O475" s="36">
        <f t="shared" si="111"/>
        <v>6585586</v>
      </c>
      <c r="P475" s="36">
        <f t="shared" si="112"/>
        <v>6585586</v>
      </c>
      <c r="Q475" s="36">
        <f t="shared" si="113"/>
        <v>-543068</v>
      </c>
    </row>
    <row r="476" spans="1:17" s="33" customFormat="1" ht="13.2" x14ac:dyDescent="0.25">
      <c r="A476" s="62">
        <v>18201</v>
      </c>
      <c r="B476" s="63" t="s">
        <v>782</v>
      </c>
      <c r="C476" s="65">
        <v>331636.14</v>
      </c>
      <c r="D476" s="34">
        <f t="shared" si="101"/>
        <v>4.3284975463979533E-4</v>
      </c>
      <c r="E476" s="66">
        <f t="shared" si="102"/>
        <v>60682</v>
      </c>
      <c r="F476" s="35">
        <f t="shared" si="103"/>
        <v>2147725</v>
      </c>
      <c r="G476" s="35">
        <f t="shared" si="104"/>
        <v>-1688393</v>
      </c>
      <c r="H476" s="36">
        <f t="shared" si="105"/>
        <v>46170</v>
      </c>
      <c r="I476" s="36">
        <f t="shared" si="106"/>
        <v>39691</v>
      </c>
      <c r="J476" s="36">
        <f t="shared" si="107"/>
        <v>313503</v>
      </c>
      <c r="K476" s="36">
        <f t="shared" si="108"/>
        <v>399364</v>
      </c>
      <c r="L476" s="36"/>
      <c r="M476" s="36">
        <f t="shared" si="109"/>
        <v>46358</v>
      </c>
      <c r="N476" s="36">
        <f t="shared" si="110"/>
        <v>2512101</v>
      </c>
      <c r="O476" s="36">
        <f t="shared" si="111"/>
        <v>2558459</v>
      </c>
      <c r="P476" s="36">
        <f t="shared" si="112"/>
        <v>2558459</v>
      </c>
      <c r="Q476" s="36">
        <f t="shared" si="113"/>
        <v>-210979</v>
      </c>
    </row>
    <row r="477" spans="1:17" s="33" customFormat="1" ht="13.2" x14ac:dyDescent="0.25">
      <c r="A477" s="62">
        <v>18203</v>
      </c>
      <c r="B477" s="63" t="s">
        <v>783</v>
      </c>
      <c r="C477" s="65">
        <v>12763.53</v>
      </c>
      <c r="D477" s="34">
        <f t="shared" si="101"/>
        <v>1.665889257074837E-5</v>
      </c>
      <c r="E477" s="66">
        <f t="shared" si="102"/>
        <v>2335</v>
      </c>
      <c r="F477" s="35">
        <f t="shared" si="103"/>
        <v>82659</v>
      </c>
      <c r="G477" s="35">
        <f t="shared" si="104"/>
        <v>-64980</v>
      </c>
      <c r="H477" s="36">
        <f t="shared" si="105"/>
        <v>1777</v>
      </c>
      <c r="I477" s="36">
        <f t="shared" si="106"/>
        <v>1528</v>
      </c>
      <c r="J477" s="36">
        <f t="shared" si="107"/>
        <v>12066</v>
      </c>
      <c r="K477" s="36">
        <f t="shared" si="108"/>
        <v>15371</v>
      </c>
      <c r="L477" s="36"/>
      <c r="M477" s="36">
        <f t="shared" si="109"/>
        <v>1784</v>
      </c>
      <c r="N477" s="36">
        <f t="shared" si="110"/>
        <v>96682</v>
      </c>
      <c r="O477" s="36">
        <f t="shared" si="111"/>
        <v>98466</v>
      </c>
      <c r="P477" s="36">
        <f t="shared" si="112"/>
        <v>98466</v>
      </c>
      <c r="Q477" s="36">
        <f t="shared" si="113"/>
        <v>-8120</v>
      </c>
    </row>
    <row r="478" spans="1:17" s="33" customFormat="1" ht="13.2" x14ac:dyDescent="0.25">
      <c r="A478" s="62">
        <v>18206</v>
      </c>
      <c r="B478" s="63" t="s">
        <v>2319</v>
      </c>
      <c r="C478" s="65">
        <v>326.39</v>
      </c>
      <c r="D478" s="34">
        <f t="shared" si="101"/>
        <v>4.2600252016225606E-7</v>
      </c>
      <c r="E478" s="66">
        <f t="shared" si="102"/>
        <v>60</v>
      </c>
      <c r="F478" s="35">
        <f t="shared" si="103"/>
        <v>2114</v>
      </c>
      <c r="G478" s="35">
        <f t="shared" si="104"/>
        <v>-1662</v>
      </c>
      <c r="H478" s="36">
        <f t="shared" si="105"/>
        <v>45</v>
      </c>
      <c r="I478" s="36">
        <f t="shared" si="106"/>
        <v>39</v>
      </c>
      <c r="J478" s="36">
        <f t="shared" si="107"/>
        <v>309</v>
      </c>
      <c r="K478" s="36">
        <f t="shared" si="108"/>
        <v>393</v>
      </c>
      <c r="L478" s="36"/>
      <c r="M478" s="36">
        <f t="shared" si="109"/>
        <v>46</v>
      </c>
      <c r="N478" s="36">
        <f t="shared" si="110"/>
        <v>2472</v>
      </c>
      <c r="O478" s="36">
        <f t="shared" si="111"/>
        <v>2518</v>
      </c>
      <c r="P478" s="36">
        <f t="shared" si="112"/>
        <v>2518</v>
      </c>
      <c r="Q478" s="36">
        <f t="shared" si="113"/>
        <v>-208</v>
      </c>
    </row>
    <row r="479" spans="1:17" s="33" customFormat="1" ht="13.2" x14ac:dyDescent="0.25">
      <c r="A479" s="62">
        <v>18207</v>
      </c>
      <c r="B479" s="63" t="s">
        <v>784</v>
      </c>
      <c r="C479" s="65">
        <v>19784.2</v>
      </c>
      <c r="D479" s="34">
        <f t="shared" si="101"/>
        <v>2.5822234319048093E-5</v>
      </c>
      <c r="E479" s="66">
        <f t="shared" si="102"/>
        <v>3620</v>
      </c>
      <c r="F479" s="35">
        <f t="shared" si="103"/>
        <v>128125</v>
      </c>
      <c r="G479" s="35">
        <f t="shared" si="104"/>
        <v>-100723</v>
      </c>
      <c r="H479" s="36">
        <f t="shared" si="105"/>
        <v>2754</v>
      </c>
      <c r="I479" s="36">
        <f t="shared" si="106"/>
        <v>2368</v>
      </c>
      <c r="J479" s="36">
        <f t="shared" si="107"/>
        <v>18702</v>
      </c>
      <c r="K479" s="36">
        <f t="shared" si="108"/>
        <v>23824</v>
      </c>
      <c r="L479" s="36"/>
      <c r="M479" s="36">
        <f t="shared" si="109"/>
        <v>2766</v>
      </c>
      <c r="N479" s="36">
        <f t="shared" si="110"/>
        <v>149863</v>
      </c>
      <c r="O479" s="36">
        <f t="shared" si="111"/>
        <v>152629</v>
      </c>
      <c r="P479" s="36">
        <f t="shared" si="112"/>
        <v>152629</v>
      </c>
      <c r="Q479" s="36">
        <f t="shared" si="113"/>
        <v>-12586</v>
      </c>
    </row>
    <row r="480" spans="1:17" s="33" customFormat="1" ht="13.2" x14ac:dyDescent="0.25">
      <c r="A480" s="62">
        <v>18301</v>
      </c>
      <c r="B480" s="63" t="s">
        <v>785</v>
      </c>
      <c r="C480" s="65">
        <v>3579.21</v>
      </c>
      <c r="D480" s="34">
        <f t="shared" si="101"/>
        <v>4.6715661637609876E-6</v>
      </c>
      <c r="E480" s="66">
        <f t="shared" si="102"/>
        <v>655</v>
      </c>
      <c r="F480" s="35">
        <f t="shared" si="103"/>
        <v>23179</v>
      </c>
      <c r="G480" s="35">
        <f t="shared" si="104"/>
        <v>-18222</v>
      </c>
      <c r="H480" s="36">
        <f t="shared" si="105"/>
        <v>498</v>
      </c>
      <c r="I480" s="36">
        <f t="shared" si="106"/>
        <v>428</v>
      </c>
      <c r="J480" s="36">
        <f t="shared" si="107"/>
        <v>3384</v>
      </c>
      <c r="K480" s="36">
        <f t="shared" si="108"/>
        <v>4310</v>
      </c>
      <c r="L480" s="36"/>
      <c r="M480" s="36">
        <f t="shared" si="109"/>
        <v>500</v>
      </c>
      <c r="N480" s="36">
        <f t="shared" si="110"/>
        <v>27112</v>
      </c>
      <c r="O480" s="36">
        <f t="shared" si="111"/>
        <v>27612</v>
      </c>
      <c r="P480" s="36">
        <f t="shared" si="112"/>
        <v>27612</v>
      </c>
      <c r="Q480" s="36">
        <f t="shared" si="113"/>
        <v>-2277</v>
      </c>
    </row>
    <row r="481" spans="1:17" s="33" customFormat="1" ht="13.2" x14ac:dyDescent="0.25">
      <c r="A481" s="62">
        <v>18302</v>
      </c>
      <c r="B481" s="63" t="s">
        <v>786</v>
      </c>
      <c r="C481" s="65">
        <v>121707.36</v>
      </c>
      <c r="D481" s="34">
        <f t="shared" si="101"/>
        <v>1.5885180943746733E-4</v>
      </c>
      <c r="E481" s="66">
        <f t="shared" si="102"/>
        <v>22270</v>
      </c>
      <c r="F481" s="35">
        <f t="shared" si="103"/>
        <v>788195</v>
      </c>
      <c r="G481" s="35">
        <f t="shared" si="104"/>
        <v>-619624</v>
      </c>
      <c r="H481" s="36">
        <f t="shared" si="105"/>
        <v>16944</v>
      </c>
      <c r="I481" s="36">
        <f t="shared" si="106"/>
        <v>14566</v>
      </c>
      <c r="J481" s="36">
        <f t="shared" si="107"/>
        <v>115053</v>
      </c>
      <c r="K481" s="36">
        <f t="shared" si="108"/>
        <v>146563</v>
      </c>
      <c r="L481" s="36"/>
      <c r="M481" s="36">
        <f t="shared" si="109"/>
        <v>17013</v>
      </c>
      <c r="N481" s="36">
        <f t="shared" si="110"/>
        <v>921917</v>
      </c>
      <c r="O481" s="36">
        <f t="shared" si="111"/>
        <v>938930</v>
      </c>
      <c r="P481" s="36">
        <f t="shared" si="112"/>
        <v>938930</v>
      </c>
      <c r="Q481" s="36">
        <f t="shared" si="113"/>
        <v>-77427</v>
      </c>
    </row>
    <row r="482" spans="1:17" s="33" customFormat="1" ht="13.2" x14ac:dyDescent="0.25">
      <c r="A482" s="62">
        <v>18303</v>
      </c>
      <c r="B482" s="63" t="s">
        <v>787</v>
      </c>
      <c r="C482" s="65">
        <v>4036.75</v>
      </c>
      <c r="D482" s="34">
        <f t="shared" si="101"/>
        <v>5.2687449776800371E-6</v>
      </c>
      <c r="E482" s="66">
        <f t="shared" si="102"/>
        <v>739</v>
      </c>
      <c r="F482" s="35">
        <f t="shared" si="103"/>
        <v>26143</v>
      </c>
      <c r="G482" s="35">
        <f t="shared" si="104"/>
        <v>-20551</v>
      </c>
      <c r="H482" s="36">
        <f t="shared" si="105"/>
        <v>562</v>
      </c>
      <c r="I482" s="36">
        <f t="shared" si="106"/>
        <v>483</v>
      </c>
      <c r="J482" s="36">
        <f t="shared" si="107"/>
        <v>3816</v>
      </c>
      <c r="K482" s="36">
        <f t="shared" si="108"/>
        <v>4861</v>
      </c>
      <c r="L482" s="36"/>
      <c r="M482" s="36">
        <f t="shared" si="109"/>
        <v>564</v>
      </c>
      <c r="N482" s="36">
        <f t="shared" si="110"/>
        <v>30578</v>
      </c>
      <c r="O482" s="36">
        <f t="shared" si="111"/>
        <v>31142</v>
      </c>
      <c r="P482" s="36">
        <f t="shared" si="112"/>
        <v>31142</v>
      </c>
      <c r="Q482" s="36">
        <f t="shared" si="113"/>
        <v>-2568</v>
      </c>
    </row>
    <row r="483" spans="1:17" s="33" customFormat="1" ht="13.2" x14ac:dyDescent="0.25">
      <c r="A483" s="62">
        <v>18305</v>
      </c>
      <c r="B483" s="63" t="s">
        <v>788</v>
      </c>
      <c r="C483" s="65">
        <v>1971.5</v>
      </c>
      <c r="D483" s="34">
        <f t="shared" si="101"/>
        <v>2.5731914841137529E-6</v>
      </c>
      <c r="E483" s="66">
        <f t="shared" si="102"/>
        <v>361</v>
      </c>
      <c r="F483" s="35">
        <f t="shared" si="103"/>
        <v>12768</v>
      </c>
      <c r="G483" s="35">
        <f t="shared" si="104"/>
        <v>-10037</v>
      </c>
      <c r="H483" s="36">
        <f t="shared" si="105"/>
        <v>274</v>
      </c>
      <c r="I483" s="36">
        <f t="shared" si="106"/>
        <v>236</v>
      </c>
      <c r="J483" s="36">
        <f t="shared" si="107"/>
        <v>1864</v>
      </c>
      <c r="K483" s="36">
        <f t="shared" si="108"/>
        <v>2374</v>
      </c>
      <c r="L483" s="36"/>
      <c r="M483" s="36">
        <f t="shared" si="109"/>
        <v>276</v>
      </c>
      <c r="N483" s="36">
        <f t="shared" si="110"/>
        <v>14934</v>
      </c>
      <c r="O483" s="36">
        <f t="shared" si="111"/>
        <v>15210</v>
      </c>
      <c r="P483" s="36">
        <f t="shared" si="112"/>
        <v>15210</v>
      </c>
      <c r="Q483" s="36">
        <f t="shared" si="113"/>
        <v>-1254</v>
      </c>
    </row>
    <row r="484" spans="1:17" s="33" customFormat="1" ht="13.2" x14ac:dyDescent="0.25">
      <c r="A484" s="62">
        <v>18306</v>
      </c>
      <c r="B484" s="63" t="s">
        <v>789</v>
      </c>
      <c r="C484" s="65">
        <v>19851</v>
      </c>
      <c r="D484" s="34">
        <f t="shared" si="101"/>
        <v>2.5909421329516671E-5</v>
      </c>
      <c r="E484" s="66">
        <f t="shared" si="102"/>
        <v>3632</v>
      </c>
      <c r="F484" s="35">
        <f t="shared" si="103"/>
        <v>128558</v>
      </c>
      <c r="G484" s="35">
        <f t="shared" si="104"/>
        <v>-101063</v>
      </c>
      <c r="H484" s="36">
        <f t="shared" si="105"/>
        <v>2764</v>
      </c>
      <c r="I484" s="36">
        <f t="shared" si="106"/>
        <v>2376</v>
      </c>
      <c r="J484" s="36">
        <f t="shared" si="107"/>
        <v>18766</v>
      </c>
      <c r="K484" s="36">
        <f t="shared" si="108"/>
        <v>23906</v>
      </c>
      <c r="L484" s="36"/>
      <c r="M484" s="36">
        <f t="shared" si="109"/>
        <v>2775</v>
      </c>
      <c r="N484" s="36">
        <f t="shared" si="110"/>
        <v>150369</v>
      </c>
      <c r="O484" s="36">
        <f t="shared" si="111"/>
        <v>153144</v>
      </c>
      <c r="P484" s="36">
        <f t="shared" si="112"/>
        <v>153144</v>
      </c>
      <c r="Q484" s="36">
        <f t="shared" si="113"/>
        <v>-12629</v>
      </c>
    </row>
    <row r="485" spans="1:17" s="33" customFormat="1" ht="13.2" x14ac:dyDescent="0.25">
      <c r="A485" s="62">
        <v>18308</v>
      </c>
      <c r="B485" s="63" t="s">
        <v>790</v>
      </c>
      <c r="C485" s="65">
        <v>1849.86</v>
      </c>
      <c r="D485" s="34">
        <f t="shared" si="101"/>
        <v>2.414427592595824E-6</v>
      </c>
      <c r="E485" s="66">
        <f t="shared" si="102"/>
        <v>338</v>
      </c>
      <c r="F485" s="35">
        <f t="shared" si="103"/>
        <v>11980</v>
      </c>
      <c r="G485" s="35">
        <f t="shared" si="104"/>
        <v>-9418</v>
      </c>
      <c r="H485" s="36">
        <f t="shared" si="105"/>
        <v>258</v>
      </c>
      <c r="I485" s="36">
        <f t="shared" si="106"/>
        <v>221</v>
      </c>
      <c r="J485" s="36">
        <f t="shared" si="107"/>
        <v>1749</v>
      </c>
      <c r="K485" s="36">
        <f t="shared" si="108"/>
        <v>2228</v>
      </c>
      <c r="L485" s="36"/>
      <c r="M485" s="36">
        <f t="shared" si="109"/>
        <v>259</v>
      </c>
      <c r="N485" s="36">
        <f t="shared" si="110"/>
        <v>14012</v>
      </c>
      <c r="O485" s="36">
        <f t="shared" si="111"/>
        <v>14271</v>
      </c>
      <c r="P485" s="36">
        <f t="shared" si="112"/>
        <v>14271</v>
      </c>
      <c r="Q485" s="36">
        <f t="shared" si="113"/>
        <v>-1177</v>
      </c>
    </row>
    <row r="486" spans="1:17" s="33" customFormat="1" ht="13.2" x14ac:dyDescent="0.25">
      <c r="A486" s="62">
        <v>18309</v>
      </c>
      <c r="B486" s="63" t="s">
        <v>791</v>
      </c>
      <c r="C486" s="65">
        <v>30019.02</v>
      </c>
      <c r="D486" s="34">
        <f t="shared" si="101"/>
        <v>3.9180667829287565E-5</v>
      </c>
      <c r="E486" s="66">
        <f t="shared" si="102"/>
        <v>5493</v>
      </c>
      <c r="F486" s="35">
        <f t="shared" si="103"/>
        <v>194408</v>
      </c>
      <c r="G486" s="35">
        <f t="shared" si="104"/>
        <v>-152830</v>
      </c>
      <c r="H486" s="36">
        <f t="shared" si="105"/>
        <v>4179</v>
      </c>
      <c r="I486" s="36">
        <f t="shared" si="106"/>
        <v>3593</v>
      </c>
      <c r="J486" s="36">
        <f t="shared" si="107"/>
        <v>28378</v>
      </c>
      <c r="K486" s="36">
        <f t="shared" si="108"/>
        <v>36150</v>
      </c>
      <c r="L486" s="36"/>
      <c r="M486" s="36">
        <f t="shared" si="109"/>
        <v>4196</v>
      </c>
      <c r="N486" s="36">
        <f t="shared" si="110"/>
        <v>227390</v>
      </c>
      <c r="O486" s="36">
        <f t="shared" si="111"/>
        <v>231586</v>
      </c>
      <c r="P486" s="36">
        <f t="shared" si="112"/>
        <v>231586</v>
      </c>
      <c r="Q486" s="36">
        <f t="shared" si="113"/>
        <v>-19097</v>
      </c>
    </row>
    <row r="487" spans="1:17" s="33" customFormat="1" ht="13.2" x14ac:dyDescent="0.25">
      <c r="A487" s="62">
        <v>18310</v>
      </c>
      <c r="B487" s="63" t="s">
        <v>792</v>
      </c>
      <c r="C487" s="65">
        <v>5951.07</v>
      </c>
      <c r="D487" s="34">
        <f t="shared" si="101"/>
        <v>7.767305424988503E-6</v>
      </c>
      <c r="E487" s="66">
        <f t="shared" si="102"/>
        <v>1089</v>
      </c>
      <c r="F487" s="35">
        <f t="shared" si="103"/>
        <v>38540</v>
      </c>
      <c r="G487" s="35">
        <f t="shared" si="104"/>
        <v>-30297</v>
      </c>
      <c r="H487" s="36">
        <f t="shared" si="105"/>
        <v>829</v>
      </c>
      <c r="I487" s="36">
        <f t="shared" si="106"/>
        <v>712</v>
      </c>
      <c r="J487" s="36">
        <f t="shared" si="107"/>
        <v>5626</v>
      </c>
      <c r="K487" s="36">
        <f t="shared" si="108"/>
        <v>7167</v>
      </c>
      <c r="L487" s="36"/>
      <c r="M487" s="36">
        <f t="shared" si="109"/>
        <v>832</v>
      </c>
      <c r="N487" s="36">
        <f t="shared" si="110"/>
        <v>45079</v>
      </c>
      <c r="O487" s="36">
        <f t="shared" si="111"/>
        <v>45911</v>
      </c>
      <c r="P487" s="36">
        <f t="shared" si="112"/>
        <v>45911</v>
      </c>
      <c r="Q487" s="36">
        <f t="shared" si="113"/>
        <v>-3786</v>
      </c>
    </row>
    <row r="488" spans="1:17" s="33" customFormat="1" ht="13.2" x14ac:dyDescent="0.25">
      <c r="A488" s="62">
        <v>18507</v>
      </c>
      <c r="B488" s="63" t="s">
        <v>793</v>
      </c>
      <c r="C488" s="65">
        <v>710267.79</v>
      </c>
      <c r="D488" s="34">
        <f t="shared" si="101"/>
        <v>9.2703780302728662E-4</v>
      </c>
      <c r="E488" s="66">
        <f t="shared" si="102"/>
        <v>129962</v>
      </c>
      <c r="F488" s="35">
        <f t="shared" si="103"/>
        <v>4599799</v>
      </c>
      <c r="G488" s="35">
        <f t="shared" si="104"/>
        <v>-3616045</v>
      </c>
      <c r="H488" s="36">
        <f t="shared" si="105"/>
        <v>98883</v>
      </c>
      <c r="I488" s="36">
        <f t="shared" si="106"/>
        <v>85007</v>
      </c>
      <c r="J488" s="36">
        <f t="shared" si="107"/>
        <v>671433</v>
      </c>
      <c r="K488" s="36">
        <f t="shared" si="108"/>
        <v>855323</v>
      </c>
      <c r="L488" s="36"/>
      <c r="M488" s="36">
        <f t="shared" si="109"/>
        <v>99285</v>
      </c>
      <c r="N488" s="36">
        <f t="shared" si="110"/>
        <v>5380186</v>
      </c>
      <c r="O488" s="36">
        <f t="shared" si="111"/>
        <v>5479471</v>
      </c>
      <c r="P488" s="36">
        <f t="shared" si="112"/>
        <v>5479471</v>
      </c>
      <c r="Q488" s="36">
        <f t="shared" si="113"/>
        <v>-451854</v>
      </c>
    </row>
    <row r="489" spans="1:17" s="33" customFormat="1" ht="13.2" x14ac:dyDescent="0.25">
      <c r="A489" s="62">
        <v>18528</v>
      </c>
      <c r="B489" s="63" t="s">
        <v>794</v>
      </c>
      <c r="C489" s="65">
        <v>242458.04</v>
      </c>
      <c r="D489" s="34">
        <f t="shared" si="101"/>
        <v>3.1645496514476882E-4</v>
      </c>
      <c r="E489" s="66">
        <f t="shared" si="102"/>
        <v>44364</v>
      </c>
      <c r="F489" s="35">
        <f t="shared" si="103"/>
        <v>1570194</v>
      </c>
      <c r="G489" s="35">
        <f t="shared" si="104"/>
        <v>-1234378</v>
      </c>
      <c r="H489" s="36">
        <f t="shared" si="105"/>
        <v>33755</v>
      </c>
      <c r="I489" s="36">
        <f t="shared" si="106"/>
        <v>29018</v>
      </c>
      <c r="J489" s="36">
        <f t="shared" si="107"/>
        <v>229201</v>
      </c>
      <c r="K489" s="36">
        <f t="shared" si="108"/>
        <v>291974</v>
      </c>
      <c r="L489" s="36"/>
      <c r="M489" s="36">
        <f t="shared" si="109"/>
        <v>33892</v>
      </c>
      <c r="N489" s="36">
        <f t="shared" si="110"/>
        <v>1836588</v>
      </c>
      <c r="O489" s="36">
        <f t="shared" si="111"/>
        <v>1870480</v>
      </c>
      <c r="P489" s="36">
        <f t="shared" si="112"/>
        <v>1870480</v>
      </c>
      <c r="Q489" s="36">
        <f t="shared" si="113"/>
        <v>-154246</v>
      </c>
    </row>
    <row r="490" spans="1:17" s="33" customFormat="1" ht="13.2" x14ac:dyDescent="0.25">
      <c r="A490" s="62">
        <v>18601</v>
      </c>
      <c r="B490" s="63" t="s">
        <v>795</v>
      </c>
      <c r="C490" s="65">
        <v>43460.86</v>
      </c>
      <c r="D490" s="34">
        <f t="shared" si="101"/>
        <v>5.6724887062774561E-5</v>
      </c>
      <c r="E490" s="66">
        <f t="shared" si="102"/>
        <v>7952</v>
      </c>
      <c r="F490" s="35">
        <f t="shared" si="103"/>
        <v>281459</v>
      </c>
      <c r="G490" s="35">
        <f t="shared" si="104"/>
        <v>-221264</v>
      </c>
      <c r="H490" s="36">
        <f t="shared" si="105"/>
        <v>6051</v>
      </c>
      <c r="I490" s="36">
        <f t="shared" si="106"/>
        <v>5201</v>
      </c>
      <c r="J490" s="36">
        <f t="shared" si="107"/>
        <v>41085</v>
      </c>
      <c r="K490" s="36">
        <f t="shared" si="108"/>
        <v>52337</v>
      </c>
      <c r="L490" s="36"/>
      <c r="M490" s="36">
        <f t="shared" si="109"/>
        <v>6075</v>
      </c>
      <c r="N490" s="36">
        <f t="shared" si="110"/>
        <v>329210</v>
      </c>
      <c r="O490" s="36">
        <f t="shared" si="111"/>
        <v>335285</v>
      </c>
      <c r="P490" s="36">
        <f t="shared" si="112"/>
        <v>335285</v>
      </c>
      <c r="Q490" s="36">
        <f t="shared" si="113"/>
        <v>-27649</v>
      </c>
    </row>
    <row r="491" spans="1:17" s="33" customFormat="1" ht="13.2" x14ac:dyDescent="0.25">
      <c r="A491" s="62">
        <v>19201</v>
      </c>
      <c r="B491" s="63" t="s">
        <v>796</v>
      </c>
      <c r="C491" s="65">
        <v>338610.15</v>
      </c>
      <c r="D491" s="34">
        <f t="shared" si="101"/>
        <v>4.4195219600024377E-4</v>
      </c>
      <c r="E491" s="66">
        <f t="shared" si="102"/>
        <v>61958</v>
      </c>
      <c r="F491" s="35">
        <f t="shared" si="103"/>
        <v>2192889</v>
      </c>
      <c r="G491" s="35">
        <f t="shared" si="104"/>
        <v>-1723898</v>
      </c>
      <c r="H491" s="36">
        <f t="shared" si="105"/>
        <v>47141</v>
      </c>
      <c r="I491" s="36">
        <f t="shared" si="106"/>
        <v>40526</v>
      </c>
      <c r="J491" s="36">
        <f t="shared" si="107"/>
        <v>320096</v>
      </c>
      <c r="K491" s="36">
        <f t="shared" si="108"/>
        <v>407763</v>
      </c>
      <c r="L491" s="36"/>
      <c r="M491" s="36">
        <f t="shared" si="109"/>
        <v>47333</v>
      </c>
      <c r="N491" s="36">
        <f t="shared" si="110"/>
        <v>2564928</v>
      </c>
      <c r="O491" s="36">
        <f t="shared" si="111"/>
        <v>2612261</v>
      </c>
      <c r="P491" s="36">
        <f t="shared" si="112"/>
        <v>2612261</v>
      </c>
      <c r="Q491" s="36">
        <f t="shared" si="113"/>
        <v>-215415</v>
      </c>
    </row>
    <row r="492" spans="1:17" s="33" customFormat="1" ht="13.2" x14ac:dyDescent="0.25">
      <c r="A492" s="62">
        <v>19203</v>
      </c>
      <c r="B492" s="63" t="s">
        <v>797</v>
      </c>
      <c r="C492" s="65">
        <v>12446.71</v>
      </c>
      <c r="D492" s="34">
        <f t="shared" si="101"/>
        <v>1.6245380764511027E-5</v>
      </c>
      <c r="E492" s="66">
        <f t="shared" si="102"/>
        <v>2277</v>
      </c>
      <c r="F492" s="35">
        <f t="shared" si="103"/>
        <v>80607</v>
      </c>
      <c r="G492" s="35">
        <f t="shared" si="104"/>
        <v>-63367</v>
      </c>
      <c r="H492" s="36">
        <f t="shared" si="105"/>
        <v>1733</v>
      </c>
      <c r="I492" s="36">
        <f t="shared" si="106"/>
        <v>1490</v>
      </c>
      <c r="J492" s="36">
        <f t="shared" si="107"/>
        <v>11766</v>
      </c>
      <c r="K492" s="36">
        <f t="shared" si="108"/>
        <v>14989</v>
      </c>
      <c r="L492" s="36"/>
      <c r="M492" s="36">
        <f t="shared" si="109"/>
        <v>1740</v>
      </c>
      <c r="N492" s="36">
        <f t="shared" si="110"/>
        <v>94282</v>
      </c>
      <c r="O492" s="36">
        <f t="shared" si="111"/>
        <v>96022</v>
      </c>
      <c r="P492" s="36">
        <f t="shared" si="112"/>
        <v>96022</v>
      </c>
      <c r="Q492" s="36">
        <f t="shared" si="113"/>
        <v>-7918</v>
      </c>
    </row>
    <row r="493" spans="1:17" s="33" customFormat="1" ht="13.2" x14ac:dyDescent="0.25">
      <c r="A493" s="62">
        <v>19206</v>
      </c>
      <c r="B493" s="63" t="s">
        <v>798</v>
      </c>
      <c r="C493" s="65">
        <v>1004.42</v>
      </c>
      <c r="D493" s="34">
        <f t="shared" si="101"/>
        <v>1.3109637283659832E-6</v>
      </c>
      <c r="E493" s="66">
        <f t="shared" si="102"/>
        <v>184</v>
      </c>
      <c r="F493" s="35">
        <f t="shared" si="103"/>
        <v>6505</v>
      </c>
      <c r="G493" s="35">
        <f t="shared" si="104"/>
        <v>-5114</v>
      </c>
      <c r="H493" s="36">
        <f t="shared" si="105"/>
        <v>140</v>
      </c>
      <c r="I493" s="36">
        <f t="shared" si="106"/>
        <v>120</v>
      </c>
      <c r="J493" s="36">
        <f t="shared" si="107"/>
        <v>950</v>
      </c>
      <c r="K493" s="36">
        <f t="shared" si="108"/>
        <v>1210</v>
      </c>
      <c r="L493" s="36"/>
      <c r="M493" s="36">
        <f t="shared" si="109"/>
        <v>140</v>
      </c>
      <c r="N493" s="36">
        <f t="shared" si="110"/>
        <v>7608</v>
      </c>
      <c r="O493" s="36">
        <f t="shared" si="111"/>
        <v>7748</v>
      </c>
      <c r="P493" s="36">
        <f t="shared" si="112"/>
        <v>7748</v>
      </c>
      <c r="Q493" s="36">
        <f t="shared" si="113"/>
        <v>-639</v>
      </c>
    </row>
    <row r="494" spans="1:17" s="33" customFormat="1" ht="13.2" x14ac:dyDescent="0.25">
      <c r="A494" s="62">
        <v>19301</v>
      </c>
      <c r="B494" s="63" t="s">
        <v>799</v>
      </c>
      <c r="C494" s="65">
        <v>24874.91</v>
      </c>
      <c r="D494" s="34">
        <f t="shared" si="101"/>
        <v>3.2466602373875746E-5</v>
      </c>
      <c r="E494" s="66">
        <f t="shared" si="102"/>
        <v>4552</v>
      </c>
      <c r="F494" s="35">
        <f t="shared" si="103"/>
        <v>161094</v>
      </c>
      <c r="G494" s="35">
        <f t="shared" si="104"/>
        <v>-126641</v>
      </c>
      <c r="H494" s="36">
        <f t="shared" si="105"/>
        <v>3463</v>
      </c>
      <c r="I494" s="36">
        <f t="shared" si="106"/>
        <v>2977</v>
      </c>
      <c r="J494" s="36">
        <f t="shared" si="107"/>
        <v>23515</v>
      </c>
      <c r="K494" s="36">
        <f t="shared" si="108"/>
        <v>29955</v>
      </c>
      <c r="L494" s="36"/>
      <c r="M494" s="36">
        <f t="shared" si="109"/>
        <v>3477</v>
      </c>
      <c r="N494" s="36">
        <f t="shared" si="110"/>
        <v>188424</v>
      </c>
      <c r="O494" s="36">
        <f t="shared" si="111"/>
        <v>191901</v>
      </c>
      <c r="P494" s="36">
        <f t="shared" si="112"/>
        <v>191901</v>
      </c>
      <c r="Q494" s="36">
        <f t="shared" si="113"/>
        <v>-15825</v>
      </c>
    </row>
    <row r="495" spans="1:17" s="33" customFormat="1" ht="13.2" x14ac:dyDescent="0.25">
      <c r="A495" s="62">
        <v>19302</v>
      </c>
      <c r="B495" s="63" t="s">
        <v>800</v>
      </c>
      <c r="C495" s="65">
        <v>9511.81</v>
      </c>
      <c r="D495" s="34">
        <f t="shared" si="101"/>
        <v>1.2414764641393881E-5</v>
      </c>
      <c r="E495" s="66">
        <f t="shared" si="102"/>
        <v>1740</v>
      </c>
      <c r="F495" s="35">
        <f t="shared" si="103"/>
        <v>61600</v>
      </c>
      <c r="G495" s="35">
        <f t="shared" si="104"/>
        <v>-48426</v>
      </c>
      <c r="H495" s="36">
        <f t="shared" si="105"/>
        <v>1324</v>
      </c>
      <c r="I495" s="36">
        <f t="shared" si="106"/>
        <v>1138</v>
      </c>
      <c r="J495" s="36">
        <f t="shared" si="107"/>
        <v>8992</v>
      </c>
      <c r="K495" s="36">
        <f t="shared" si="108"/>
        <v>11454</v>
      </c>
      <c r="L495" s="36"/>
      <c r="M495" s="36">
        <f t="shared" si="109"/>
        <v>1330</v>
      </c>
      <c r="N495" s="36">
        <f t="shared" si="110"/>
        <v>72051</v>
      </c>
      <c r="O495" s="36">
        <f t="shared" si="111"/>
        <v>73381</v>
      </c>
      <c r="P495" s="36">
        <f t="shared" si="112"/>
        <v>73381</v>
      </c>
      <c r="Q495" s="36">
        <f t="shared" si="113"/>
        <v>-6051</v>
      </c>
    </row>
    <row r="496" spans="1:17" s="33" customFormat="1" ht="13.2" x14ac:dyDescent="0.25">
      <c r="A496" s="62">
        <v>19303</v>
      </c>
      <c r="B496" s="63" t="s">
        <v>801</v>
      </c>
      <c r="C496" s="65">
        <v>21232.69</v>
      </c>
      <c r="D496" s="34">
        <f t="shared" si="101"/>
        <v>2.7712795887814985E-5</v>
      </c>
      <c r="E496" s="66">
        <f t="shared" si="102"/>
        <v>3885</v>
      </c>
      <c r="F496" s="35">
        <f t="shared" si="103"/>
        <v>137506</v>
      </c>
      <c r="G496" s="35">
        <f t="shared" si="104"/>
        <v>-108098</v>
      </c>
      <c r="H496" s="36">
        <f t="shared" si="105"/>
        <v>2956</v>
      </c>
      <c r="I496" s="36">
        <f t="shared" si="106"/>
        <v>2541</v>
      </c>
      <c r="J496" s="36">
        <f t="shared" si="107"/>
        <v>20072</v>
      </c>
      <c r="K496" s="36">
        <f t="shared" si="108"/>
        <v>25569</v>
      </c>
      <c r="L496" s="36"/>
      <c r="M496" s="36">
        <f t="shared" si="109"/>
        <v>2968</v>
      </c>
      <c r="N496" s="36">
        <f t="shared" si="110"/>
        <v>160835</v>
      </c>
      <c r="O496" s="36">
        <f t="shared" si="111"/>
        <v>163803</v>
      </c>
      <c r="P496" s="36">
        <f t="shared" si="112"/>
        <v>163803</v>
      </c>
      <c r="Q496" s="36">
        <f t="shared" si="113"/>
        <v>-13508</v>
      </c>
    </row>
    <row r="497" spans="1:17" s="33" customFormat="1" ht="13.2" x14ac:dyDescent="0.25">
      <c r="A497" s="62">
        <v>19304</v>
      </c>
      <c r="B497" s="63" t="s">
        <v>802</v>
      </c>
      <c r="C497" s="65">
        <v>142852.96</v>
      </c>
      <c r="D497" s="34">
        <f t="shared" si="101"/>
        <v>1.8645093591298129E-4</v>
      </c>
      <c r="E497" s="66">
        <f t="shared" si="102"/>
        <v>26139</v>
      </c>
      <c r="F497" s="35">
        <f t="shared" si="103"/>
        <v>925137</v>
      </c>
      <c r="G497" s="35">
        <f t="shared" si="104"/>
        <v>-727279</v>
      </c>
      <c r="H497" s="36">
        <f t="shared" si="105"/>
        <v>19888</v>
      </c>
      <c r="I497" s="36">
        <f t="shared" si="106"/>
        <v>17097</v>
      </c>
      <c r="J497" s="36">
        <f t="shared" si="107"/>
        <v>135042</v>
      </c>
      <c r="K497" s="36">
        <f t="shared" si="108"/>
        <v>172027</v>
      </c>
      <c r="L497" s="36"/>
      <c r="M497" s="36">
        <f t="shared" si="109"/>
        <v>19969</v>
      </c>
      <c r="N497" s="36">
        <f t="shared" si="110"/>
        <v>1082093</v>
      </c>
      <c r="O497" s="36">
        <f t="shared" si="111"/>
        <v>1102062</v>
      </c>
      <c r="P497" s="36">
        <f t="shared" si="112"/>
        <v>1102062</v>
      </c>
      <c r="Q497" s="36">
        <f t="shared" si="113"/>
        <v>-90879</v>
      </c>
    </row>
    <row r="498" spans="1:17" s="33" customFormat="1" ht="13.2" x14ac:dyDescent="0.25">
      <c r="A498" s="62">
        <v>19306</v>
      </c>
      <c r="B498" s="63" t="s">
        <v>803</v>
      </c>
      <c r="C498" s="65">
        <v>7726.58</v>
      </c>
      <c r="D498" s="34">
        <f t="shared" si="101"/>
        <v>1.0084691786621172E-5</v>
      </c>
      <c r="E498" s="66">
        <f t="shared" si="102"/>
        <v>1414</v>
      </c>
      <c r="F498" s="35">
        <f t="shared" si="103"/>
        <v>50038</v>
      </c>
      <c r="G498" s="35">
        <f t="shared" si="104"/>
        <v>-39337</v>
      </c>
      <c r="H498" s="36">
        <f t="shared" si="105"/>
        <v>1076</v>
      </c>
      <c r="I498" s="36">
        <f t="shared" si="106"/>
        <v>925</v>
      </c>
      <c r="J498" s="36">
        <f t="shared" si="107"/>
        <v>7304</v>
      </c>
      <c r="K498" s="36">
        <f t="shared" si="108"/>
        <v>9305</v>
      </c>
      <c r="L498" s="36"/>
      <c r="M498" s="36">
        <f t="shared" si="109"/>
        <v>1080</v>
      </c>
      <c r="N498" s="36">
        <f t="shared" si="110"/>
        <v>58528</v>
      </c>
      <c r="O498" s="36">
        <f t="shared" si="111"/>
        <v>59608</v>
      </c>
      <c r="P498" s="36">
        <f t="shared" si="112"/>
        <v>59608</v>
      </c>
      <c r="Q498" s="36">
        <f t="shared" si="113"/>
        <v>-4915</v>
      </c>
    </row>
    <row r="499" spans="1:17" s="33" customFormat="1" ht="13.2" x14ac:dyDescent="0.25">
      <c r="A499" s="62">
        <v>19308</v>
      </c>
      <c r="B499" s="63" t="s">
        <v>804</v>
      </c>
      <c r="C499" s="65">
        <v>261.48</v>
      </c>
      <c r="D499" s="34">
        <f t="shared" si="101"/>
        <v>3.4128232780424256E-7</v>
      </c>
      <c r="E499" s="66">
        <f t="shared" si="102"/>
        <v>48</v>
      </c>
      <c r="F499" s="35">
        <f t="shared" si="103"/>
        <v>1693</v>
      </c>
      <c r="G499" s="35">
        <f t="shared" si="104"/>
        <v>-1331</v>
      </c>
      <c r="H499" s="36">
        <f t="shared" si="105"/>
        <v>36</v>
      </c>
      <c r="I499" s="36">
        <f t="shared" si="106"/>
        <v>31</v>
      </c>
      <c r="J499" s="36">
        <f t="shared" si="107"/>
        <v>247</v>
      </c>
      <c r="K499" s="36">
        <f t="shared" si="108"/>
        <v>314</v>
      </c>
      <c r="L499" s="36"/>
      <c r="M499" s="36">
        <f t="shared" si="109"/>
        <v>37</v>
      </c>
      <c r="N499" s="36">
        <f t="shared" si="110"/>
        <v>1981</v>
      </c>
      <c r="O499" s="36">
        <f t="shared" si="111"/>
        <v>2018</v>
      </c>
      <c r="P499" s="36">
        <f t="shared" si="112"/>
        <v>2018</v>
      </c>
      <c r="Q499" s="36">
        <f t="shared" si="113"/>
        <v>-166</v>
      </c>
    </row>
    <row r="500" spans="1:17" s="33" customFormat="1" ht="13.2" x14ac:dyDescent="0.25">
      <c r="A500" s="62">
        <v>19309</v>
      </c>
      <c r="B500" s="63" t="s">
        <v>805</v>
      </c>
      <c r="C500" s="65">
        <v>350.03</v>
      </c>
      <c r="D500" s="34">
        <f t="shared" si="101"/>
        <v>4.5685732446580619E-7</v>
      </c>
      <c r="E500" s="66">
        <f t="shared" si="102"/>
        <v>64</v>
      </c>
      <c r="F500" s="35">
        <f t="shared" si="103"/>
        <v>2267</v>
      </c>
      <c r="G500" s="35">
        <f t="shared" si="104"/>
        <v>-1782</v>
      </c>
      <c r="H500" s="36">
        <f t="shared" si="105"/>
        <v>49</v>
      </c>
      <c r="I500" s="36">
        <f t="shared" si="106"/>
        <v>42</v>
      </c>
      <c r="J500" s="36">
        <f t="shared" si="107"/>
        <v>331</v>
      </c>
      <c r="K500" s="36">
        <f t="shared" si="108"/>
        <v>422</v>
      </c>
      <c r="L500" s="36"/>
      <c r="M500" s="36">
        <f t="shared" si="109"/>
        <v>49</v>
      </c>
      <c r="N500" s="36">
        <f t="shared" si="110"/>
        <v>2651</v>
      </c>
      <c r="O500" s="36">
        <f t="shared" si="111"/>
        <v>2700</v>
      </c>
      <c r="P500" s="36">
        <f t="shared" si="112"/>
        <v>2700</v>
      </c>
      <c r="Q500" s="36">
        <f t="shared" si="113"/>
        <v>-223</v>
      </c>
    </row>
    <row r="501" spans="1:17" s="33" customFormat="1" ht="13.2" x14ac:dyDescent="0.25">
      <c r="A501" s="62">
        <v>19311</v>
      </c>
      <c r="B501" s="63" t="s">
        <v>806</v>
      </c>
      <c r="C501" s="65">
        <v>5334.76</v>
      </c>
      <c r="D501" s="34">
        <f t="shared" si="101"/>
        <v>6.9629008378344844E-6</v>
      </c>
      <c r="E501" s="66">
        <f t="shared" si="102"/>
        <v>976</v>
      </c>
      <c r="F501" s="35">
        <f t="shared" si="103"/>
        <v>34549</v>
      </c>
      <c r="G501" s="35">
        <f t="shared" si="104"/>
        <v>-27160</v>
      </c>
      <c r="H501" s="36">
        <f t="shared" si="105"/>
        <v>743</v>
      </c>
      <c r="I501" s="36">
        <f t="shared" si="106"/>
        <v>638</v>
      </c>
      <c r="J501" s="36">
        <f t="shared" si="107"/>
        <v>5043</v>
      </c>
      <c r="K501" s="36">
        <f t="shared" si="108"/>
        <v>6424</v>
      </c>
      <c r="L501" s="36"/>
      <c r="M501" s="36">
        <f t="shared" si="109"/>
        <v>746</v>
      </c>
      <c r="N501" s="36">
        <f t="shared" si="110"/>
        <v>40410</v>
      </c>
      <c r="O501" s="36">
        <f t="shared" si="111"/>
        <v>41156</v>
      </c>
      <c r="P501" s="36">
        <f t="shared" si="112"/>
        <v>41156</v>
      </c>
      <c r="Q501" s="36">
        <f t="shared" si="113"/>
        <v>-3394</v>
      </c>
    </row>
    <row r="502" spans="1:17" s="33" customFormat="1" ht="13.2" x14ac:dyDescent="0.25">
      <c r="A502" s="62">
        <v>19579</v>
      </c>
      <c r="B502" s="63" t="s">
        <v>807</v>
      </c>
      <c r="C502" s="65">
        <v>441182.93</v>
      </c>
      <c r="D502" s="34">
        <f t="shared" si="101"/>
        <v>5.7582965174352225E-4</v>
      </c>
      <c r="E502" s="66">
        <f t="shared" si="102"/>
        <v>80726</v>
      </c>
      <c r="F502" s="35">
        <f t="shared" si="103"/>
        <v>2857166</v>
      </c>
      <c r="G502" s="35">
        <f t="shared" si="104"/>
        <v>-2246107</v>
      </c>
      <c r="H502" s="36">
        <f t="shared" si="105"/>
        <v>61421</v>
      </c>
      <c r="I502" s="36">
        <f t="shared" si="106"/>
        <v>52802</v>
      </c>
      <c r="J502" s="36">
        <f t="shared" si="107"/>
        <v>417060</v>
      </c>
      <c r="K502" s="36">
        <f t="shared" si="108"/>
        <v>531283</v>
      </c>
      <c r="L502" s="36"/>
      <c r="M502" s="36">
        <f t="shared" si="109"/>
        <v>61671</v>
      </c>
      <c r="N502" s="36">
        <f t="shared" si="110"/>
        <v>3341903</v>
      </c>
      <c r="O502" s="36">
        <f t="shared" si="111"/>
        <v>3403574</v>
      </c>
      <c r="P502" s="36">
        <f t="shared" si="112"/>
        <v>3403574</v>
      </c>
      <c r="Q502" s="36">
        <f t="shared" si="113"/>
        <v>-280669</v>
      </c>
    </row>
    <row r="503" spans="1:17" s="33" customFormat="1" ht="13.2" x14ac:dyDescent="0.25">
      <c r="A503" s="62">
        <v>19581</v>
      </c>
      <c r="B503" s="63" t="s">
        <v>808</v>
      </c>
      <c r="C503" s="65">
        <v>671259.67</v>
      </c>
      <c r="D503" s="34">
        <f t="shared" si="101"/>
        <v>8.7612460891352186E-4</v>
      </c>
      <c r="E503" s="66">
        <f t="shared" si="102"/>
        <v>122825</v>
      </c>
      <c r="F503" s="35">
        <f t="shared" si="103"/>
        <v>4347177</v>
      </c>
      <c r="G503" s="35">
        <f t="shared" si="104"/>
        <v>-3417450</v>
      </c>
      <c r="H503" s="36">
        <f t="shared" si="105"/>
        <v>93453</v>
      </c>
      <c r="I503" s="36">
        <f t="shared" si="106"/>
        <v>80338</v>
      </c>
      <c r="J503" s="36">
        <f t="shared" si="107"/>
        <v>634557</v>
      </c>
      <c r="K503" s="36">
        <f t="shared" si="108"/>
        <v>808348</v>
      </c>
      <c r="L503" s="36"/>
      <c r="M503" s="36">
        <f t="shared" si="109"/>
        <v>93832</v>
      </c>
      <c r="N503" s="36">
        <f t="shared" si="110"/>
        <v>5084705</v>
      </c>
      <c r="O503" s="36">
        <f t="shared" si="111"/>
        <v>5178537</v>
      </c>
      <c r="P503" s="36">
        <f t="shared" si="112"/>
        <v>5178537</v>
      </c>
      <c r="Q503" s="36">
        <f t="shared" si="113"/>
        <v>-427038</v>
      </c>
    </row>
    <row r="504" spans="1:17" s="33" customFormat="1" ht="13.2" x14ac:dyDescent="0.25">
      <c r="A504" s="62">
        <v>20201</v>
      </c>
      <c r="B504" s="63" t="s">
        <v>809</v>
      </c>
      <c r="C504" s="65">
        <v>263313</v>
      </c>
      <c r="D504" s="34">
        <f t="shared" si="101"/>
        <v>3.4367474981305841E-4</v>
      </c>
      <c r="E504" s="66">
        <f t="shared" si="102"/>
        <v>48180</v>
      </c>
      <c r="F504" s="35">
        <f t="shared" si="103"/>
        <v>1705254</v>
      </c>
      <c r="G504" s="35">
        <f t="shared" si="104"/>
        <v>-1340553</v>
      </c>
      <c r="H504" s="36">
        <f t="shared" si="105"/>
        <v>36658</v>
      </c>
      <c r="I504" s="36">
        <f t="shared" si="106"/>
        <v>31514</v>
      </c>
      <c r="J504" s="36">
        <f t="shared" si="107"/>
        <v>248916</v>
      </c>
      <c r="K504" s="36">
        <f t="shared" si="108"/>
        <v>317088</v>
      </c>
      <c r="L504" s="36"/>
      <c r="M504" s="36">
        <f t="shared" si="109"/>
        <v>36807</v>
      </c>
      <c r="N504" s="36">
        <f t="shared" si="110"/>
        <v>1994562</v>
      </c>
      <c r="O504" s="36">
        <f t="shared" si="111"/>
        <v>2031369</v>
      </c>
      <c r="P504" s="36">
        <f t="shared" si="112"/>
        <v>2031369</v>
      </c>
      <c r="Q504" s="36">
        <f t="shared" si="113"/>
        <v>-167513</v>
      </c>
    </row>
    <row r="505" spans="1:17" s="33" customFormat="1" ht="13.2" x14ac:dyDescent="0.25">
      <c r="A505" s="62">
        <v>20203</v>
      </c>
      <c r="B505" s="63" t="s">
        <v>810</v>
      </c>
      <c r="C505" s="65">
        <v>9096.41</v>
      </c>
      <c r="D505" s="34">
        <f t="shared" si="101"/>
        <v>1.1872586734977014E-5</v>
      </c>
      <c r="E505" s="66">
        <f t="shared" si="102"/>
        <v>1664</v>
      </c>
      <c r="F505" s="35">
        <f t="shared" si="103"/>
        <v>58910</v>
      </c>
      <c r="G505" s="35">
        <f t="shared" si="104"/>
        <v>-46311</v>
      </c>
      <c r="H505" s="36">
        <f t="shared" si="105"/>
        <v>1266</v>
      </c>
      <c r="I505" s="36">
        <f t="shared" si="106"/>
        <v>1089</v>
      </c>
      <c r="J505" s="36">
        <f t="shared" si="107"/>
        <v>8599</v>
      </c>
      <c r="K505" s="36">
        <f t="shared" si="108"/>
        <v>10954</v>
      </c>
      <c r="L505" s="36"/>
      <c r="M505" s="36">
        <f t="shared" si="109"/>
        <v>1272</v>
      </c>
      <c r="N505" s="36">
        <f t="shared" si="110"/>
        <v>68904</v>
      </c>
      <c r="O505" s="36">
        <f t="shared" si="111"/>
        <v>70176</v>
      </c>
      <c r="P505" s="36">
        <f t="shared" si="112"/>
        <v>70176</v>
      </c>
      <c r="Q505" s="36">
        <f t="shared" si="113"/>
        <v>-5787</v>
      </c>
    </row>
    <row r="506" spans="1:17" s="33" customFormat="1" ht="13.2" x14ac:dyDescent="0.25">
      <c r="A506" s="62">
        <v>20204</v>
      </c>
      <c r="B506" s="63" t="s">
        <v>811</v>
      </c>
      <c r="C506" s="65">
        <v>961908.85</v>
      </c>
      <c r="D506" s="34">
        <f t="shared" si="101"/>
        <v>1.2554783978258449E-3</v>
      </c>
      <c r="E506" s="66">
        <f t="shared" si="102"/>
        <v>176007</v>
      </c>
      <c r="F506" s="35">
        <f t="shared" si="103"/>
        <v>6229464</v>
      </c>
      <c r="G506" s="35">
        <f t="shared" si="104"/>
        <v>-4897174</v>
      </c>
      <c r="H506" s="36">
        <f t="shared" si="105"/>
        <v>133917</v>
      </c>
      <c r="I506" s="36">
        <f t="shared" si="106"/>
        <v>115124</v>
      </c>
      <c r="J506" s="36">
        <f t="shared" si="107"/>
        <v>909315</v>
      </c>
      <c r="K506" s="36">
        <f t="shared" si="108"/>
        <v>1158356</v>
      </c>
      <c r="L506" s="36"/>
      <c r="M506" s="36">
        <f t="shared" si="109"/>
        <v>134460</v>
      </c>
      <c r="N506" s="36">
        <f t="shared" si="110"/>
        <v>7286334</v>
      </c>
      <c r="O506" s="36">
        <f t="shared" si="111"/>
        <v>7420794</v>
      </c>
      <c r="P506" s="36">
        <f t="shared" si="112"/>
        <v>7420794</v>
      </c>
      <c r="Q506" s="36">
        <f t="shared" si="113"/>
        <v>-611942</v>
      </c>
    </row>
    <row r="507" spans="1:17" s="33" customFormat="1" ht="13.2" x14ac:dyDescent="0.25">
      <c r="A507" s="62">
        <v>20301</v>
      </c>
      <c r="B507" s="63" t="s">
        <v>812</v>
      </c>
      <c r="C507" s="65">
        <v>109332.59</v>
      </c>
      <c r="D507" s="34">
        <f t="shared" si="101"/>
        <v>1.4270032438452979E-4</v>
      </c>
      <c r="E507" s="66">
        <f t="shared" si="102"/>
        <v>20005</v>
      </c>
      <c r="F507" s="35">
        <f t="shared" si="103"/>
        <v>708054</v>
      </c>
      <c r="G507" s="35">
        <f t="shared" si="104"/>
        <v>-556623</v>
      </c>
      <c r="H507" s="36">
        <f t="shared" si="105"/>
        <v>15221</v>
      </c>
      <c r="I507" s="36">
        <f t="shared" si="106"/>
        <v>13085</v>
      </c>
      <c r="J507" s="36">
        <f t="shared" si="107"/>
        <v>103355</v>
      </c>
      <c r="K507" s="36">
        <f t="shared" si="108"/>
        <v>131661</v>
      </c>
      <c r="L507" s="36"/>
      <c r="M507" s="36">
        <f t="shared" si="109"/>
        <v>15283</v>
      </c>
      <c r="N507" s="36">
        <f t="shared" si="110"/>
        <v>828180</v>
      </c>
      <c r="O507" s="36">
        <f t="shared" si="111"/>
        <v>843463</v>
      </c>
      <c r="P507" s="36">
        <f t="shared" si="112"/>
        <v>843463</v>
      </c>
      <c r="Q507" s="36">
        <f t="shared" si="113"/>
        <v>-69555</v>
      </c>
    </row>
    <row r="508" spans="1:17" s="33" customFormat="1" ht="13.2" x14ac:dyDescent="0.25">
      <c r="A508" s="62">
        <v>20302</v>
      </c>
      <c r="B508" s="63" t="s">
        <v>813</v>
      </c>
      <c r="C508" s="65">
        <v>12191.2</v>
      </c>
      <c r="D508" s="34">
        <f t="shared" si="101"/>
        <v>1.5911890449468725E-5</v>
      </c>
      <c r="E508" s="66">
        <f t="shared" si="102"/>
        <v>2231</v>
      </c>
      <c r="F508" s="35">
        <f t="shared" si="103"/>
        <v>78952</v>
      </c>
      <c r="G508" s="35">
        <f t="shared" si="104"/>
        <v>-62067</v>
      </c>
      <c r="H508" s="36">
        <f t="shared" si="105"/>
        <v>1697</v>
      </c>
      <c r="I508" s="36">
        <f t="shared" si="106"/>
        <v>1459</v>
      </c>
      <c r="J508" s="36">
        <f t="shared" si="107"/>
        <v>11525</v>
      </c>
      <c r="K508" s="36">
        <f t="shared" si="108"/>
        <v>14681</v>
      </c>
      <c r="L508" s="36"/>
      <c r="M508" s="36">
        <f t="shared" si="109"/>
        <v>1704</v>
      </c>
      <c r="N508" s="36">
        <f t="shared" si="110"/>
        <v>92347</v>
      </c>
      <c r="O508" s="36">
        <f t="shared" si="111"/>
        <v>94051</v>
      </c>
      <c r="P508" s="36">
        <f t="shared" si="112"/>
        <v>94051</v>
      </c>
      <c r="Q508" s="36">
        <f t="shared" si="113"/>
        <v>-7756</v>
      </c>
    </row>
    <row r="509" spans="1:17" s="33" customFormat="1" ht="13.2" x14ac:dyDescent="0.25">
      <c r="A509" s="62">
        <v>20303</v>
      </c>
      <c r="B509" s="63" t="s">
        <v>814</v>
      </c>
      <c r="C509" s="65">
        <v>758.39</v>
      </c>
      <c r="D509" s="34">
        <f t="shared" si="101"/>
        <v>9.8984665971951763E-7</v>
      </c>
      <c r="E509" s="66">
        <f t="shared" si="102"/>
        <v>139</v>
      </c>
      <c r="F509" s="35">
        <f t="shared" si="103"/>
        <v>4911</v>
      </c>
      <c r="G509" s="35">
        <f t="shared" si="104"/>
        <v>-3861</v>
      </c>
      <c r="H509" s="36">
        <f t="shared" si="105"/>
        <v>106</v>
      </c>
      <c r="I509" s="36">
        <f t="shared" si="106"/>
        <v>91</v>
      </c>
      <c r="J509" s="36">
        <f t="shared" si="107"/>
        <v>717</v>
      </c>
      <c r="K509" s="36">
        <f t="shared" si="108"/>
        <v>914</v>
      </c>
      <c r="L509" s="36"/>
      <c r="M509" s="36">
        <f t="shared" si="109"/>
        <v>106</v>
      </c>
      <c r="N509" s="36">
        <f t="shared" si="110"/>
        <v>5745</v>
      </c>
      <c r="O509" s="36">
        <f t="shared" si="111"/>
        <v>5851</v>
      </c>
      <c r="P509" s="36">
        <f t="shared" si="112"/>
        <v>5851</v>
      </c>
      <c r="Q509" s="36">
        <f t="shared" si="113"/>
        <v>-482</v>
      </c>
    </row>
    <row r="510" spans="1:17" s="33" customFormat="1" ht="13.2" x14ac:dyDescent="0.25">
      <c r="A510" s="62">
        <v>20306</v>
      </c>
      <c r="B510" s="63" t="s">
        <v>815</v>
      </c>
      <c r="C510" s="65">
        <v>978.81</v>
      </c>
      <c r="D510" s="34">
        <f t="shared" si="101"/>
        <v>1.2775376903704706E-6</v>
      </c>
      <c r="E510" s="66">
        <f t="shared" si="102"/>
        <v>179</v>
      </c>
      <c r="F510" s="35">
        <f t="shared" si="103"/>
        <v>6339</v>
      </c>
      <c r="G510" s="35">
        <f t="shared" si="104"/>
        <v>-4983</v>
      </c>
      <c r="H510" s="36">
        <f t="shared" si="105"/>
        <v>136</v>
      </c>
      <c r="I510" s="36">
        <f t="shared" si="106"/>
        <v>117</v>
      </c>
      <c r="J510" s="36">
        <f t="shared" si="107"/>
        <v>925</v>
      </c>
      <c r="K510" s="36">
        <f t="shared" si="108"/>
        <v>1178</v>
      </c>
      <c r="L510" s="36"/>
      <c r="M510" s="36">
        <f t="shared" si="109"/>
        <v>137</v>
      </c>
      <c r="N510" s="36">
        <f t="shared" si="110"/>
        <v>7414</v>
      </c>
      <c r="O510" s="36">
        <f t="shared" si="111"/>
        <v>7551</v>
      </c>
      <c r="P510" s="36">
        <f t="shared" si="112"/>
        <v>7551</v>
      </c>
      <c r="Q510" s="36">
        <f t="shared" si="113"/>
        <v>-623</v>
      </c>
    </row>
    <row r="511" spans="1:17" s="33" customFormat="1" ht="13.2" x14ac:dyDescent="0.25">
      <c r="A511" s="62">
        <v>20536</v>
      </c>
      <c r="B511" s="63" t="s">
        <v>816</v>
      </c>
      <c r="C511" s="65">
        <v>199468.13</v>
      </c>
      <c r="D511" s="34">
        <f t="shared" si="101"/>
        <v>2.6034475955774539E-4</v>
      </c>
      <c r="E511" s="66">
        <f t="shared" si="102"/>
        <v>36498</v>
      </c>
      <c r="F511" s="35">
        <f t="shared" si="103"/>
        <v>1291785</v>
      </c>
      <c r="G511" s="35">
        <f t="shared" si="104"/>
        <v>-1015512</v>
      </c>
      <c r="H511" s="36">
        <f t="shared" si="105"/>
        <v>27770</v>
      </c>
      <c r="I511" s="36">
        <f t="shared" si="106"/>
        <v>23873</v>
      </c>
      <c r="J511" s="36">
        <f t="shared" si="107"/>
        <v>188562</v>
      </c>
      <c r="K511" s="36">
        <f t="shared" si="108"/>
        <v>240205</v>
      </c>
      <c r="L511" s="36"/>
      <c r="M511" s="36">
        <f t="shared" si="109"/>
        <v>27883</v>
      </c>
      <c r="N511" s="36">
        <f t="shared" si="110"/>
        <v>1510945</v>
      </c>
      <c r="O511" s="36">
        <f t="shared" si="111"/>
        <v>1538828</v>
      </c>
      <c r="P511" s="36">
        <f t="shared" si="112"/>
        <v>1538828</v>
      </c>
      <c r="Q511" s="36">
        <f t="shared" si="113"/>
        <v>-126897</v>
      </c>
    </row>
    <row r="512" spans="1:17" s="33" customFormat="1" ht="13.2" x14ac:dyDescent="0.25">
      <c r="A512" s="62">
        <v>20539</v>
      </c>
      <c r="B512" s="63" t="s">
        <v>817</v>
      </c>
      <c r="C512" s="65">
        <v>921021.75</v>
      </c>
      <c r="D512" s="34">
        <f t="shared" si="101"/>
        <v>1.2021127688478549E-3</v>
      </c>
      <c r="E512" s="66">
        <f t="shared" si="102"/>
        <v>168526</v>
      </c>
      <c r="F512" s="35">
        <f t="shared" si="103"/>
        <v>5964673</v>
      </c>
      <c r="G512" s="35">
        <f t="shared" si="104"/>
        <v>-4689014</v>
      </c>
      <c r="H512" s="36">
        <f t="shared" si="105"/>
        <v>128224</v>
      </c>
      <c r="I512" s="36">
        <f t="shared" si="106"/>
        <v>110230</v>
      </c>
      <c r="J512" s="36">
        <f t="shared" si="107"/>
        <v>870663</v>
      </c>
      <c r="K512" s="36">
        <f t="shared" si="108"/>
        <v>1109117</v>
      </c>
      <c r="L512" s="36"/>
      <c r="M512" s="36">
        <f t="shared" si="109"/>
        <v>128745</v>
      </c>
      <c r="N512" s="36">
        <f t="shared" si="110"/>
        <v>6976620</v>
      </c>
      <c r="O512" s="36">
        <f t="shared" si="111"/>
        <v>7105365</v>
      </c>
      <c r="P512" s="36">
        <f t="shared" si="112"/>
        <v>7105365</v>
      </c>
      <c r="Q512" s="36">
        <f t="shared" si="113"/>
        <v>-585931</v>
      </c>
    </row>
    <row r="513" spans="1:17" s="33" customFormat="1" ht="13.2" x14ac:dyDescent="0.25">
      <c r="A513" s="62">
        <v>21201</v>
      </c>
      <c r="B513" s="63" t="s">
        <v>818</v>
      </c>
      <c r="C513" s="65">
        <v>393439.36</v>
      </c>
      <c r="D513" s="34">
        <f t="shared" si="101"/>
        <v>5.1351499399805484E-4</v>
      </c>
      <c r="E513" s="66">
        <f t="shared" si="102"/>
        <v>71990</v>
      </c>
      <c r="F513" s="35">
        <f t="shared" si="103"/>
        <v>2547971</v>
      </c>
      <c r="G513" s="35">
        <f t="shared" si="104"/>
        <v>-2003039</v>
      </c>
      <c r="H513" s="36">
        <f t="shared" si="105"/>
        <v>54775</v>
      </c>
      <c r="I513" s="36">
        <f t="shared" si="106"/>
        <v>47088</v>
      </c>
      <c r="J513" s="36">
        <f t="shared" si="107"/>
        <v>371927</v>
      </c>
      <c r="K513" s="36">
        <f t="shared" si="108"/>
        <v>473790</v>
      </c>
      <c r="L513" s="36"/>
      <c r="M513" s="36">
        <f t="shared" si="109"/>
        <v>54997</v>
      </c>
      <c r="N513" s="36">
        <f t="shared" si="110"/>
        <v>2980252</v>
      </c>
      <c r="O513" s="36">
        <f t="shared" si="111"/>
        <v>3035249</v>
      </c>
      <c r="P513" s="36">
        <f t="shared" si="112"/>
        <v>3035249</v>
      </c>
      <c r="Q513" s="36">
        <f t="shared" si="113"/>
        <v>-250296</v>
      </c>
    </row>
    <row r="514" spans="1:17" s="33" customFormat="1" ht="13.2" x14ac:dyDescent="0.25">
      <c r="A514" s="62">
        <v>21203</v>
      </c>
      <c r="B514" s="63" t="s">
        <v>819</v>
      </c>
      <c r="C514" s="65">
        <v>16260.27</v>
      </c>
      <c r="D514" s="34">
        <f t="shared" si="101"/>
        <v>2.1222819322034156E-5</v>
      </c>
      <c r="E514" s="66">
        <f t="shared" si="102"/>
        <v>2975</v>
      </c>
      <c r="F514" s="35">
        <f t="shared" si="103"/>
        <v>105304</v>
      </c>
      <c r="G514" s="35">
        <f t="shared" si="104"/>
        <v>-82783</v>
      </c>
      <c r="H514" s="36">
        <f t="shared" si="105"/>
        <v>2264</v>
      </c>
      <c r="I514" s="36">
        <f t="shared" si="106"/>
        <v>1946</v>
      </c>
      <c r="J514" s="36">
        <f t="shared" si="107"/>
        <v>15371</v>
      </c>
      <c r="K514" s="36">
        <f t="shared" si="108"/>
        <v>19581</v>
      </c>
      <c r="L514" s="36"/>
      <c r="M514" s="36">
        <f t="shared" si="109"/>
        <v>2273</v>
      </c>
      <c r="N514" s="36">
        <f t="shared" si="110"/>
        <v>123169</v>
      </c>
      <c r="O514" s="36">
        <f t="shared" si="111"/>
        <v>125442</v>
      </c>
      <c r="P514" s="36">
        <f t="shared" si="112"/>
        <v>125442</v>
      </c>
      <c r="Q514" s="36">
        <f t="shared" si="113"/>
        <v>-10344</v>
      </c>
    </row>
    <row r="515" spans="1:17" s="33" customFormat="1" ht="13.2" x14ac:dyDescent="0.25">
      <c r="A515" s="62">
        <v>21207</v>
      </c>
      <c r="B515" s="63" t="s">
        <v>820</v>
      </c>
      <c r="C515" s="65">
        <v>185038.09</v>
      </c>
      <c r="D515" s="34">
        <f t="shared" si="101"/>
        <v>2.4151074685502117E-4</v>
      </c>
      <c r="E515" s="66">
        <f t="shared" si="102"/>
        <v>33858</v>
      </c>
      <c r="F515" s="35">
        <f t="shared" si="103"/>
        <v>1198334</v>
      </c>
      <c r="G515" s="35">
        <f t="shared" si="104"/>
        <v>-942047</v>
      </c>
      <c r="H515" s="36">
        <f t="shared" si="105"/>
        <v>25761</v>
      </c>
      <c r="I515" s="36">
        <f t="shared" si="106"/>
        <v>22146</v>
      </c>
      <c r="J515" s="36">
        <f t="shared" si="107"/>
        <v>174921</v>
      </c>
      <c r="K515" s="36">
        <f t="shared" si="108"/>
        <v>222828</v>
      </c>
      <c r="L515" s="36"/>
      <c r="M515" s="36">
        <f t="shared" si="109"/>
        <v>25866</v>
      </c>
      <c r="N515" s="36">
        <f t="shared" si="110"/>
        <v>1401639</v>
      </c>
      <c r="O515" s="36">
        <f t="shared" si="111"/>
        <v>1427505</v>
      </c>
      <c r="P515" s="36">
        <f t="shared" si="112"/>
        <v>1427505</v>
      </c>
      <c r="Q515" s="36">
        <f t="shared" si="113"/>
        <v>-117717</v>
      </c>
    </row>
    <row r="516" spans="1:17" s="33" customFormat="1" ht="13.2" x14ac:dyDescent="0.25">
      <c r="A516" s="62">
        <v>21301</v>
      </c>
      <c r="B516" s="63" t="s">
        <v>821</v>
      </c>
      <c r="C516" s="65">
        <v>22134.85</v>
      </c>
      <c r="D516" s="34">
        <f t="shared" si="101"/>
        <v>2.8890290399257067E-5</v>
      </c>
      <c r="E516" s="66">
        <f t="shared" si="102"/>
        <v>4050</v>
      </c>
      <c r="F516" s="35">
        <f t="shared" si="103"/>
        <v>143349</v>
      </c>
      <c r="G516" s="35">
        <f t="shared" si="104"/>
        <v>-112691</v>
      </c>
      <c r="H516" s="36">
        <f t="shared" si="105"/>
        <v>3082</v>
      </c>
      <c r="I516" s="36">
        <f t="shared" si="106"/>
        <v>2649</v>
      </c>
      <c r="J516" s="36">
        <f t="shared" si="107"/>
        <v>20925</v>
      </c>
      <c r="K516" s="36">
        <f t="shared" si="108"/>
        <v>26656</v>
      </c>
      <c r="L516" s="36"/>
      <c r="M516" s="36">
        <f t="shared" si="109"/>
        <v>3094</v>
      </c>
      <c r="N516" s="36">
        <f t="shared" si="110"/>
        <v>167669</v>
      </c>
      <c r="O516" s="36">
        <f t="shared" si="111"/>
        <v>170763</v>
      </c>
      <c r="P516" s="36">
        <f t="shared" si="112"/>
        <v>170763</v>
      </c>
      <c r="Q516" s="36">
        <f t="shared" si="113"/>
        <v>-14082</v>
      </c>
    </row>
    <row r="517" spans="1:17" s="33" customFormat="1" ht="13.2" x14ac:dyDescent="0.25">
      <c r="A517" s="62">
        <v>21302</v>
      </c>
      <c r="B517" s="63" t="s">
        <v>822</v>
      </c>
      <c r="C517" s="65">
        <v>2385013.59</v>
      </c>
      <c r="D517" s="34">
        <f t="shared" si="101"/>
        <v>3.1129072580692719E-3</v>
      </c>
      <c r="E517" s="66">
        <f t="shared" si="102"/>
        <v>436402</v>
      </c>
      <c r="F517" s="35">
        <f t="shared" si="103"/>
        <v>15445700</v>
      </c>
      <c r="G517" s="35">
        <f t="shared" si="104"/>
        <v>-12142343</v>
      </c>
      <c r="H517" s="36">
        <f t="shared" si="105"/>
        <v>332041</v>
      </c>
      <c r="I517" s="36">
        <f t="shared" si="106"/>
        <v>285444</v>
      </c>
      <c r="J517" s="36">
        <f t="shared" si="107"/>
        <v>2254609</v>
      </c>
      <c r="K517" s="36">
        <f t="shared" si="108"/>
        <v>2872094</v>
      </c>
      <c r="L517" s="36"/>
      <c r="M517" s="36">
        <f t="shared" si="109"/>
        <v>333389</v>
      </c>
      <c r="N517" s="36">
        <f t="shared" si="110"/>
        <v>18066168</v>
      </c>
      <c r="O517" s="36">
        <f t="shared" si="111"/>
        <v>18399557</v>
      </c>
      <c r="P517" s="36">
        <f t="shared" si="112"/>
        <v>18399557</v>
      </c>
      <c r="Q517" s="36">
        <f t="shared" si="113"/>
        <v>-1517286</v>
      </c>
    </row>
    <row r="518" spans="1:17" s="33" customFormat="1" ht="13.2" x14ac:dyDescent="0.25">
      <c r="A518" s="62">
        <v>21303</v>
      </c>
      <c r="B518" s="63" t="s">
        <v>823</v>
      </c>
      <c r="C518" s="65">
        <v>333202.34999999998</v>
      </c>
      <c r="D518" s="34">
        <f t="shared" si="101"/>
        <v>4.3489396373659151E-4</v>
      </c>
      <c r="E518" s="66">
        <f t="shared" si="102"/>
        <v>60968</v>
      </c>
      <c r="F518" s="35">
        <f t="shared" si="103"/>
        <v>2157868</v>
      </c>
      <c r="G518" s="35">
        <f t="shared" si="104"/>
        <v>-1696367</v>
      </c>
      <c r="H518" s="36">
        <f t="shared" si="105"/>
        <v>46388</v>
      </c>
      <c r="I518" s="36">
        <f t="shared" si="106"/>
        <v>39878</v>
      </c>
      <c r="J518" s="36">
        <f t="shared" si="107"/>
        <v>314984</v>
      </c>
      <c r="K518" s="36">
        <f t="shared" si="108"/>
        <v>401250</v>
      </c>
      <c r="L518" s="36"/>
      <c r="M518" s="36">
        <f t="shared" si="109"/>
        <v>46577</v>
      </c>
      <c r="N518" s="36">
        <f t="shared" si="110"/>
        <v>2523964</v>
      </c>
      <c r="O518" s="36">
        <f t="shared" si="111"/>
        <v>2570541</v>
      </c>
      <c r="P518" s="36">
        <f t="shared" si="112"/>
        <v>2570541</v>
      </c>
      <c r="Q518" s="36">
        <f t="shared" si="113"/>
        <v>-211975</v>
      </c>
    </row>
    <row r="519" spans="1:17" s="33" customFormat="1" ht="13.2" x14ac:dyDescent="0.25">
      <c r="A519" s="62">
        <v>21304</v>
      </c>
      <c r="B519" s="63" t="s">
        <v>824</v>
      </c>
      <c r="C519" s="65">
        <v>6479.04</v>
      </c>
      <c r="D519" s="34">
        <f t="shared" si="101"/>
        <v>8.4564091063821311E-6</v>
      </c>
      <c r="E519" s="66">
        <f t="shared" si="102"/>
        <v>1186</v>
      </c>
      <c r="F519" s="35">
        <f t="shared" si="103"/>
        <v>41959</v>
      </c>
      <c r="G519" s="35">
        <f t="shared" si="104"/>
        <v>-32985</v>
      </c>
      <c r="H519" s="36">
        <f t="shared" si="105"/>
        <v>902</v>
      </c>
      <c r="I519" s="36">
        <f t="shared" si="106"/>
        <v>775</v>
      </c>
      <c r="J519" s="36">
        <f t="shared" si="107"/>
        <v>6125</v>
      </c>
      <c r="K519" s="36">
        <f t="shared" si="108"/>
        <v>7802</v>
      </c>
      <c r="L519" s="36"/>
      <c r="M519" s="36">
        <f t="shared" si="109"/>
        <v>906</v>
      </c>
      <c r="N519" s="36">
        <f t="shared" si="110"/>
        <v>49078</v>
      </c>
      <c r="O519" s="36">
        <f t="shared" si="111"/>
        <v>49984</v>
      </c>
      <c r="P519" s="36">
        <f t="shared" si="112"/>
        <v>49984</v>
      </c>
      <c r="Q519" s="36">
        <f t="shared" si="113"/>
        <v>-4122</v>
      </c>
    </row>
    <row r="520" spans="1:17" s="33" customFormat="1" ht="13.2" x14ac:dyDescent="0.25">
      <c r="A520" s="62">
        <v>21307</v>
      </c>
      <c r="B520" s="63" t="s">
        <v>825</v>
      </c>
      <c r="C520" s="65">
        <v>8279.59</v>
      </c>
      <c r="D520" s="34">
        <f t="shared" si="101"/>
        <v>1.0806477544992843E-5</v>
      </c>
      <c r="E520" s="66">
        <f t="shared" si="102"/>
        <v>1515</v>
      </c>
      <c r="F520" s="35">
        <f t="shared" si="103"/>
        <v>53620</v>
      </c>
      <c r="G520" s="35">
        <f t="shared" si="104"/>
        <v>-42152</v>
      </c>
      <c r="H520" s="36">
        <f t="shared" si="105"/>
        <v>1153</v>
      </c>
      <c r="I520" s="36">
        <f t="shared" si="106"/>
        <v>991</v>
      </c>
      <c r="J520" s="36">
        <f t="shared" si="107"/>
        <v>7827</v>
      </c>
      <c r="K520" s="36">
        <f t="shared" si="108"/>
        <v>9971</v>
      </c>
      <c r="L520" s="36"/>
      <c r="M520" s="36">
        <f t="shared" si="109"/>
        <v>1157</v>
      </c>
      <c r="N520" s="36">
        <f t="shared" si="110"/>
        <v>62717</v>
      </c>
      <c r="O520" s="36">
        <f t="shared" si="111"/>
        <v>63874</v>
      </c>
      <c r="P520" s="36">
        <f t="shared" si="112"/>
        <v>63874</v>
      </c>
      <c r="Q520" s="36">
        <f t="shared" si="113"/>
        <v>-5267</v>
      </c>
    </row>
    <row r="521" spans="1:17" s="33" customFormat="1" ht="13.2" x14ac:dyDescent="0.25">
      <c r="A521" s="62">
        <v>21308</v>
      </c>
      <c r="B521" s="63" t="s">
        <v>826</v>
      </c>
      <c r="C521" s="65">
        <v>1395.47</v>
      </c>
      <c r="D521" s="34">
        <f t="shared" si="101"/>
        <v>1.8213601421943795E-6</v>
      </c>
      <c r="E521" s="66">
        <f t="shared" si="102"/>
        <v>255</v>
      </c>
      <c r="F521" s="35">
        <f t="shared" si="103"/>
        <v>9037</v>
      </c>
      <c r="G521" s="35">
        <f t="shared" si="104"/>
        <v>-7104</v>
      </c>
      <c r="H521" s="36">
        <f t="shared" si="105"/>
        <v>194</v>
      </c>
      <c r="I521" s="36">
        <f t="shared" si="106"/>
        <v>167</v>
      </c>
      <c r="J521" s="36">
        <f t="shared" si="107"/>
        <v>1319</v>
      </c>
      <c r="K521" s="36">
        <f t="shared" si="108"/>
        <v>1680</v>
      </c>
      <c r="L521" s="36"/>
      <c r="M521" s="36">
        <f t="shared" si="109"/>
        <v>195</v>
      </c>
      <c r="N521" s="36">
        <f t="shared" si="110"/>
        <v>10571</v>
      </c>
      <c r="O521" s="36">
        <f t="shared" si="111"/>
        <v>10766</v>
      </c>
      <c r="P521" s="36">
        <f t="shared" si="112"/>
        <v>10766</v>
      </c>
      <c r="Q521" s="36">
        <f t="shared" si="113"/>
        <v>-888</v>
      </c>
    </row>
    <row r="522" spans="1:17" s="33" customFormat="1" ht="13.2" x14ac:dyDescent="0.25">
      <c r="A522" s="62">
        <v>21309</v>
      </c>
      <c r="B522" s="63" t="s">
        <v>827</v>
      </c>
      <c r="C522" s="65">
        <v>1444.83</v>
      </c>
      <c r="D522" s="34">
        <f t="shared" si="101"/>
        <v>1.8857845559178665E-6</v>
      </c>
      <c r="E522" s="66">
        <f t="shared" si="102"/>
        <v>264</v>
      </c>
      <c r="F522" s="35">
        <f t="shared" si="103"/>
        <v>9357</v>
      </c>
      <c r="G522" s="35">
        <f t="shared" si="104"/>
        <v>-7356</v>
      </c>
      <c r="H522" s="36">
        <f t="shared" si="105"/>
        <v>201</v>
      </c>
      <c r="I522" s="36">
        <f t="shared" si="106"/>
        <v>173</v>
      </c>
      <c r="J522" s="36">
        <f t="shared" si="107"/>
        <v>1366</v>
      </c>
      <c r="K522" s="36">
        <f t="shared" si="108"/>
        <v>1740</v>
      </c>
      <c r="L522" s="36"/>
      <c r="M522" s="36">
        <f t="shared" si="109"/>
        <v>202</v>
      </c>
      <c r="N522" s="36">
        <f t="shared" si="110"/>
        <v>10944</v>
      </c>
      <c r="O522" s="36">
        <f t="shared" si="111"/>
        <v>11146</v>
      </c>
      <c r="P522" s="36">
        <f t="shared" si="112"/>
        <v>11146</v>
      </c>
      <c r="Q522" s="36">
        <f t="shared" si="113"/>
        <v>-919</v>
      </c>
    </row>
    <row r="523" spans="1:17" s="33" customFormat="1" ht="13.2" x14ac:dyDescent="0.25">
      <c r="A523" s="62">
        <v>21310</v>
      </c>
      <c r="B523" s="63" t="s">
        <v>828</v>
      </c>
      <c r="C523" s="65">
        <v>1620.46</v>
      </c>
      <c r="D523" s="34">
        <f t="shared" si="101"/>
        <v>2.1150159129327783E-6</v>
      </c>
      <c r="E523" s="66">
        <f t="shared" si="102"/>
        <v>297</v>
      </c>
      <c r="F523" s="35">
        <f t="shared" si="103"/>
        <v>10494</v>
      </c>
      <c r="G523" s="35">
        <f t="shared" si="104"/>
        <v>-8250</v>
      </c>
      <c r="H523" s="36">
        <f t="shared" si="105"/>
        <v>226</v>
      </c>
      <c r="I523" s="36">
        <f t="shared" si="106"/>
        <v>194</v>
      </c>
      <c r="J523" s="36">
        <f t="shared" si="107"/>
        <v>1532</v>
      </c>
      <c r="K523" s="36">
        <f t="shared" si="108"/>
        <v>1952</v>
      </c>
      <c r="L523" s="36"/>
      <c r="M523" s="36">
        <f t="shared" si="109"/>
        <v>227</v>
      </c>
      <c r="N523" s="36">
        <f t="shared" si="110"/>
        <v>12275</v>
      </c>
      <c r="O523" s="36">
        <f t="shared" si="111"/>
        <v>12502</v>
      </c>
      <c r="P523" s="36">
        <f t="shared" si="112"/>
        <v>12502</v>
      </c>
      <c r="Q523" s="36">
        <f t="shared" si="113"/>
        <v>-1031</v>
      </c>
    </row>
    <row r="524" spans="1:17" s="33" customFormat="1" ht="13.2" x14ac:dyDescent="0.25">
      <c r="A524" s="62">
        <v>21312</v>
      </c>
      <c r="B524" s="63" t="s">
        <v>829</v>
      </c>
      <c r="C524" s="65">
        <v>404.51</v>
      </c>
      <c r="D524" s="34">
        <f t="shared" ref="D524:D587" si="114">+C524/$C$10</f>
        <v>5.2796433539886091E-7</v>
      </c>
      <c r="E524" s="66">
        <f t="shared" ref="E524:E587" si="115">ROUND(D524*$E$10,0)</f>
        <v>74</v>
      </c>
      <c r="F524" s="35">
        <f t="shared" ref="F524:F587" si="116">+ROUND(D524*$F$10,0)</f>
        <v>2620</v>
      </c>
      <c r="G524" s="35">
        <f t="shared" ref="G524:G587" si="117">+ROUND(D524*$G$10,0)</f>
        <v>-2059</v>
      </c>
      <c r="H524" s="36">
        <f t="shared" ref="H524:H587" si="118">ROUND(D524*$H$10,0)</f>
        <v>56</v>
      </c>
      <c r="I524" s="36">
        <f t="shared" ref="I524:I587" si="119">ROUND(D524*$I$10,0)</f>
        <v>48</v>
      </c>
      <c r="J524" s="36">
        <f t="shared" ref="J524:J587" si="120">ROUND(D524*$J$10,0)</f>
        <v>382</v>
      </c>
      <c r="K524" s="36">
        <f t="shared" ref="K524:K587" si="121">ROUND(SUM(H524:J524),0)</f>
        <v>486</v>
      </c>
      <c r="L524" s="36"/>
      <c r="M524" s="36">
        <f t="shared" ref="M524:M587" si="122">ROUND(D524*$M$10,0)</f>
        <v>57</v>
      </c>
      <c r="N524" s="36">
        <f t="shared" ref="N524:N587" si="123">ROUND(D524*$N$10,0)</f>
        <v>3064</v>
      </c>
      <c r="O524" s="36">
        <f t="shared" ref="O524:O587" si="124">ROUND(SUM(L524:N524),0)</f>
        <v>3121</v>
      </c>
      <c r="P524" s="36">
        <f t="shared" ref="P524:P587" si="125">ROUND(SUM(M524:N524),0)</f>
        <v>3121</v>
      </c>
      <c r="Q524" s="36">
        <f t="shared" ref="Q524:Q587" si="126">ROUND(D524*$Q$10,0)</f>
        <v>-257</v>
      </c>
    </row>
    <row r="525" spans="1:17" s="33" customFormat="1" ht="13.2" x14ac:dyDescent="0.25">
      <c r="A525" s="62">
        <v>21313</v>
      </c>
      <c r="B525" s="63" t="s">
        <v>830</v>
      </c>
      <c r="C525" s="65">
        <v>72.69</v>
      </c>
      <c r="D525" s="34">
        <f t="shared" si="114"/>
        <v>9.4874607649114234E-8</v>
      </c>
      <c r="E525" s="66">
        <f t="shared" si="115"/>
        <v>13</v>
      </c>
      <c r="F525" s="35">
        <f t="shared" si="116"/>
        <v>471</v>
      </c>
      <c r="G525" s="35">
        <f t="shared" si="117"/>
        <v>-370</v>
      </c>
      <c r="H525" s="36">
        <f t="shared" si="118"/>
        <v>10</v>
      </c>
      <c r="I525" s="36">
        <f t="shared" si="119"/>
        <v>9</v>
      </c>
      <c r="J525" s="36">
        <f t="shared" si="120"/>
        <v>69</v>
      </c>
      <c r="K525" s="36">
        <f t="shared" si="121"/>
        <v>88</v>
      </c>
      <c r="L525" s="36"/>
      <c r="M525" s="36">
        <f t="shared" si="122"/>
        <v>10</v>
      </c>
      <c r="N525" s="36">
        <f t="shared" si="123"/>
        <v>551</v>
      </c>
      <c r="O525" s="36">
        <f t="shared" si="124"/>
        <v>561</v>
      </c>
      <c r="P525" s="36">
        <f t="shared" si="125"/>
        <v>561</v>
      </c>
      <c r="Q525" s="36">
        <f t="shared" si="126"/>
        <v>-46</v>
      </c>
    </row>
    <row r="526" spans="1:17" s="33" customFormat="1" ht="13.2" x14ac:dyDescent="0.25">
      <c r="A526" s="62">
        <v>21314</v>
      </c>
      <c r="B526" s="63" t="s">
        <v>831</v>
      </c>
      <c r="C526" s="65">
        <v>252.29</v>
      </c>
      <c r="D526" s="34">
        <f t="shared" si="114"/>
        <v>3.2928758789097579E-7</v>
      </c>
      <c r="E526" s="66">
        <f t="shared" si="115"/>
        <v>46</v>
      </c>
      <c r="F526" s="35">
        <f t="shared" si="116"/>
        <v>1634</v>
      </c>
      <c r="G526" s="35">
        <f t="shared" si="117"/>
        <v>-1284</v>
      </c>
      <c r="H526" s="36">
        <f t="shared" si="118"/>
        <v>35</v>
      </c>
      <c r="I526" s="36">
        <f t="shared" si="119"/>
        <v>30</v>
      </c>
      <c r="J526" s="36">
        <f t="shared" si="120"/>
        <v>238</v>
      </c>
      <c r="K526" s="36">
        <f t="shared" si="121"/>
        <v>303</v>
      </c>
      <c r="L526" s="36"/>
      <c r="M526" s="36">
        <f t="shared" si="122"/>
        <v>35</v>
      </c>
      <c r="N526" s="36">
        <f t="shared" si="123"/>
        <v>1911</v>
      </c>
      <c r="O526" s="36">
        <f t="shared" si="124"/>
        <v>1946</v>
      </c>
      <c r="P526" s="36">
        <f t="shared" si="125"/>
        <v>1946</v>
      </c>
      <c r="Q526" s="36">
        <f t="shared" si="126"/>
        <v>-161</v>
      </c>
    </row>
    <row r="527" spans="1:17" s="33" customFormat="1" ht="13.2" x14ac:dyDescent="0.25">
      <c r="A527" s="62">
        <v>21529</v>
      </c>
      <c r="B527" s="63" t="s">
        <v>832</v>
      </c>
      <c r="C527" s="65">
        <v>1518971.27</v>
      </c>
      <c r="D527" s="34">
        <f t="shared" si="114"/>
        <v>1.9825533535772016E-3</v>
      </c>
      <c r="E527" s="66">
        <f t="shared" si="115"/>
        <v>277936</v>
      </c>
      <c r="F527" s="35">
        <f t="shared" si="116"/>
        <v>9837082</v>
      </c>
      <c r="G527" s="35">
        <f t="shared" si="117"/>
        <v>-7733235</v>
      </c>
      <c r="H527" s="36">
        <f t="shared" si="118"/>
        <v>211471</v>
      </c>
      <c r="I527" s="36">
        <f t="shared" si="119"/>
        <v>181794</v>
      </c>
      <c r="J527" s="36">
        <f t="shared" si="120"/>
        <v>1435919</v>
      </c>
      <c r="K527" s="36">
        <f t="shared" si="121"/>
        <v>1829184</v>
      </c>
      <c r="L527" s="36"/>
      <c r="M527" s="36">
        <f t="shared" si="122"/>
        <v>212329</v>
      </c>
      <c r="N527" s="36">
        <f t="shared" si="123"/>
        <v>11506010</v>
      </c>
      <c r="O527" s="36">
        <f t="shared" si="124"/>
        <v>11718339</v>
      </c>
      <c r="P527" s="36">
        <f t="shared" si="125"/>
        <v>11718339</v>
      </c>
      <c r="Q527" s="36">
        <f t="shared" si="126"/>
        <v>-966331</v>
      </c>
    </row>
    <row r="528" spans="1:17" s="33" customFormat="1" ht="13.2" x14ac:dyDescent="0.25">
      <c r="A528" s="62">
        <v>21531</v>
      </c>
      <c r="B528" s="63" t="s">
        <v>833</v>
      </c>
      <c r="C528" s="65">
        <v>91049.03</v>
      </c>
      <c r="D528" s="34">
        <f t="shared" si="114"/>
        <v>1.1883671754137339E-4</v>
      </c>
      <c r="E528" s="66">
        <f t="shared" si="115"/>
        <v>16660</v>
      </c>
      <c r="F528" s="35">
        <f t="shared" si="116"/>
        <v>589647</v>
      </c>
      <c r="G528" s="35">
        <f t="shared" si="117"/>
        <v>-463540</v>
      </c>
      <c r="H528" s="36">
        <f t="shared" si="118"/>
        <v>12676</v>
      </c>
      <c r="I528" s="36">
        <f t="shared" si="119"/>
        <v>10897</v>
      </c>
      <c r="J528" s="36">
        <f t="shared" si="120"/>
        <v>86071</v>
      </c>
      <c r="K528" s="36">
        <f t="shared" si="121"/>
        <v>109644</v>
      </c>
      <c r="L528" s="36"/>
      <c r="M528" s="36">
        <f t="shared" si="122"/>
        <v>12727</v>
      </c>
      <c r="N528" s="36">
        <f t="shared" si="123"/>
        <v>689685</v>
      </c>
      <c r="O528" s="36">
        <f t="shared" si="124"/>
        <v>702412</v>
      </c>
      <c r="P528" s="36">
        <f t="shared" si="125"/>
        <v>702412</v>
      </c>
      <c r="Q528" s="36">
        <f t="shared" si="126"/>
        <v>-57923</v>
      </c>
    </row>
    <row r="529" spans="1:17" s="33" customFormat="1" ht="13.2" x14ac:dyDescent="0.25">
      <c r="A529" s="62">
        <v>21602</v>
      </c>
      <c r="B529" s="63" t="s">
        <v>834</v>
      </c>
      <c r="C529" s="65">
        <v>56356.37</v>
      </c>
      <c r="D529" s="34">
        <f t="shared" si="114"/>
        <v>7.3556039238936751E-5</v>
      </c>
      <c r="E529" s="66">
        <f t="shared" si="115"/>
        <v>10312</v>
      </c>
      <c r="F529" s="35">
        <f t="shared" si="116"/>
        <v>364972</v>
      </c>
      <c r="G529" s="35">
        <f t="shared" si="117"/>
        <v>-286916</v>
      </c>
      <c r="H529" s="36">
        <f t="shared" si="118"/>
        <v>7846</v>
      </c>
      <c r="I529" s="36">
        <f t="shared" si="119"/>
        <v>6745</v>
      </c>
      <c r="J529" s="36">
        <f t="shared" si="120"/>
        <v>53275</v>
      </c>
      <c r="K529" s="36">
        <f t="shared" si="121"/>
        <v>67866</v>
      </c>
      <c r="L529" s="36"/>
      <c r="M529" s="36">
        <f t="shared" si="122"/>
        <v>7878</v>
      </c>
      <c r="N529" s="36">
        <f t="shared" si="123"/>
        <v>426892</v>
      </c>
      <c r="O529" s="36">
        <f t="shared" si="124"/>
        <v>434770</v>
      </c>
      <c r="P529" s="36">
        <f t="shared" si="125"/>
        <v>434770</v>
      </c>
      <c r="Q529" s="36">
        <f t="shared" si="126"/>
        <v>-35853</v>
      </c>
    </row>
    <row r="530" spans="1:17" s="33" customFormat="1" ht="13.2" x14ac:dyDescent="0.25">
      <c r="A530" s="62">
        <v>21603</v>
      </c>
      <c r="B530" s="63" t="s">
        <v>835</v>
      </c>
      <c r="C530" s="65">
        <v>24648.31</v>
      </c>
      <c r="D530" s="34">
        <f t="shared" si="114"/>
        <v>3.217084523956169E-5</v>
      </c>
      <c r="E530" s="66">
        <f t="shared" si="115"/>
        <v>4510</v>
      </c>
      <c r="F530" s="35">
        <f t="shared" si="116"/>
        <v>159626</v>
      </c>
      <c r="G530" s="35">
        <f t="shared" si="117"/>
        <v>-125487</v>
      </c>
      <c r="H530" s="36">
        <f t="shared" si="118"/>
        <v>3432</v>
      </c>
      <c r="I530" s="36">
        <f t="shared" si="119"/>
        <v>2950</v>
      </c>
      <c r="J530" s="36">
        <f t="shared" si="120"/>
        <v>23301</v>
      </c>
      <c r="K530" s="36">
        <f t="shared" si="121"/>
        <v>29683</v>
      </c>
      <c r="L530" s="36"/>
      <c r="M530" s="36">
        <f t="shared" si="122"/>
        <v>3445</v>
      </c>
      <c r="N530" s="36">
        <f t="shared" si="123"/>
        <v>186708</v>
      </c>
      <c r="O530" s="36">
        <f t="shared" si="124"/>
        <v>190153</v>
      </c>
      <c r="P530" s="36">
        <f t="shared" si="125"/>
        <v>190153</v>
      </c>
      <c r="Q530" s="36">
        <f t="shared" si="126"/>
        <v>-15681</v>
      </c>
    </row>
    <row r="531" spans="1:17" s="33" customFormat="1" ht="13.2" x14ac:dyDescent="0.25">
      <c r="A531" s="62">
        <v>21701</v>
      </c>
      <c r="B531" s="63" t="s">
        <v>836</v>
      </c>
      <c r="C531" s="65">
        <v>303382.56</v>
      </c>
      <c r="D531" s="34">
        <f t="shared" si="114"/>
        <v>3.9597332986083172E-4</v>
      </c>
      <c r="E531" s="66">
        <f t="shared" si="115"/>
        <v>55512</v>
      </c>
      <c r="F531" s="35">
        <f t="shared" si="116"/>
        <v>1964750</v>
      </c>
      <c r="G531" s="35">
        <f t="shared" si="117"/>
        <v>-1544551</v>
      </c>
      <c r="H531" s="36">
        <f t="shared" si="118"/>
        <v>42237</v>
      </c>
      <c r="I531" s="36">
        <f t="shared" si="119"/>
        <v>36310</v>
      </c>
      <c r="J531" s="36">
        <f t="shared" si="120"/>
        <v>286795</v>
      </c>
      <c r="K531" s="36">
        <f t="shared" si="121"/>
        <v>365342</v>
      </c>
      <c r="L531" s="36"/>
      <c r="M531" s="36">
        <f t="shared" si="122"/>
        <v>42408</v>
      </c>
      <c r="N531" s="36">
        <f t="shared" si="123"/>
        <v>2298083</v>
      </c>
      <c r="O531" s="36">
        <f t="shared" si="124"/>
        <v>2340491</v>
      </c>
      <c r="P531" s="36">
        <f t="shared" si="125"/>
        <v>2340491</v>
      </c>
      <c r="Q531" s="36">
        <f t="shared" si="126"/>
        <v>-193004</v>
      </c>
    </row>
    <row r="532" spans="1:17" s="33" customFormat="1" ht="13.2" x14ac:dyDescent="0.25">
      <c r="A532" s="62">
        <v>22201</v>
      </c>
      <c r="B532" s="63" t="s">
        <v>837</v>
      </c>
      <c r="C532" s="65">
        <v>388240.76</v>
      </c>
      <c r="D532" s="34">
        <f t="shared" si="114"/>
        <v>5.0672980847976234E-4</v>
      </c>
      <c r="E532" s="66">
        <f t="shared" si="115"/>
        <v>71039</v>
      </c>
      <c r="F532" s="35">
        <f t="shared" si="116"/>
        <v>2514304</v>
      </c>
      <c r="G532" s="35">
        <f t="shared" si="117"/>
        <v>-1976573</v>
      </c>
      <c r="H532" s="36">
        <f t="shared" si="118"/>
        <v>54051</v>
      </c>
      <c r="I532" s="36">
        <f t="shared" si="119"/>
        <v>46466</v>
      </c>
      <c r="J532" s="36">
        <f t="shared" si="120"/>
        <v>367013</v>
      </c>
      <c r="K532" s="36">
        <f t="shared" si="121"/>
        <v>467530</v>
      </c>
      <c r="L532" s="36"/>
      <c r="M532" s="36">
        <f t="shared" si="122"/>
        <v>54270</v>
      </c>
      <c r="N532" s="36">
        <f t="shared" si="123"/>
        <v>2940873</v>
      </c>
      <c r="O532" s="36">
        <f t="shared" si="124"/>
        <v>2995143</v>
      </c>
      <c r="P532" s="36">
        <f t="shared" si="125"/>
        <v>2995143</v>
      </c>
      <c r="Q532" s="36">
        <f t="shared" si="126"/>
        <v>-246989</v>
      </c>
    </row>
    <row r="533" spans="1:17" s="33" customFormat="1" ht="13.2" x14ac:dyDescent="0.25">
      <c r="A533" s="62">
        <v>22203</v>
      </c>
      <c r="B533" s="63" t="s">
        <v>838</v>
      </c>
      <c r="C533" s="65">
        <v>15036.79</v>
      </c>
      <c r="D533" s="34">
        <f t="shared" si="114"/>
        <v>1.9625939627901012E-5</v>
      </c>
      <c r="E533" s="66">
        <f t="shared" si="115"/>
        <v>2751</v>
      </c>
      <c r="F533" s="35">
        <f t="shared" si="116"/>
        <v>97380</v>
      </c>
      <c r="G533" s="35">
        <f t="shared" si="117"/>
        <v>-76554</v>
      </c>
      <c r="H533" s="36">
        <f t="shared" si="118"/>
        <v>2093</v>
      </c>
      <c r="I533" s="36">
        <f t="shared" si="119"/>
        <v>1800</v>
      </c>
      <c r="J533" s="36">
        <f t="shared" si="120"/>
        <v>14215</v>
      </c>
      <c r="K533" s="36">
        <f t="shared" si="121"/>
        <v>18108</v>
      </c>
      <c r="L533" s="36"/>
      <c r="M533" s="36">
        <f t="shared" si="122"/>
        <v>2102</v>
      </c>
      <c r="N533" s="36">
        <f t="shared" si="123"/>
        <v>113902</v>
      </c>
      <c r="O533" s="36">
        <f t="shared" si="124"/>
        <v>116004</v>
      </c>
      <c r="P533" s="36">
        <f t="shared" si="125"/>
        <v>116004</v>
      </c>
      <c r="Q533" s="36">
        <f t="shared" si="126"/>
        <v>-9566</v>
      </c>
    </row>
    <row r="534" spans="1:17" s="33" customFormat="1" ht="13.2" x14ac:dyDescent="0.25">
      <c r="A534" s="62">
        <v>22207</v>
      </c>
      <c r="B534" s="63" t="s">
        <v>839</v>
      </c>
      <c r="C534" s="65">
        <v>2904.51</v>
      </c>
      <c r="D534" s="34">
        <f t="shared" si="114"/>
        <v>3.7909512541330144E-6</v>
      </c>
      <c r="E534" s="66">
        <f t="shared" si="115"/>
        <v>531</v>
      </c>
      <c r="F534" s="35">
        <f t="shared" si="116"/>
        <v>18810</v>
      </c>
      <c r="G534" s="35">
        <f t="shared" si="117"/>
        <v>-14787</v>
      </c>
      <c r="H534" s="36">
        <f t="shared" si="118"/>
        <v>404</v>
      </c>
      <c r="I534" s="36">
        <f t="shared" si="119"/>
        <v>348</v>
      </c>
      <c r="J534" s="36">
        <f t="shared" si="120"/>
        <v>2746</v>
      </c>
      <c r="K534" s="36">
        <f t="shared" si="121"/>
        <v>3498</v>
      </c>
      <c r="L534" s="36"/>
      <c r="M534" s="36">
        <f t="shared" si="122"/>
        <v>406</v>
      </c>
      <c r="N534" s="36">
        <f t="shared" si="123"/>
        <v>22001</v>
      </c>
      <c r="O534" s="36">
        <f t="shared" si="124"/>
        <v>22407</v>
      </c>
      <c r="P534" s="36">
        <f t="shared" si="125"/>
        <v>22407</v>
      </c>
      <c r="Q534" s="36">
        <f t="shared" si="126"/>
        <v>-1848</v>
      </c>
    </row>
    <row r="535" spans="1:17" s="33" customFormat="1" ht="13.2" x14ac:dyDescent="0.25">
      <c r="A535" s="62">
        <v>22301</v>
      </c>
      <c r="B535" s="63" t="s">
        <v>840</v>
      </c>
      <c r="C535" s="65">
        <v>3974.04</v>
      </c>
      <c r="D535" s="34">
        <f t="shared" si="114"/>
        <v>5.1868962138105097E-6</v>
      </c>
      <c r="E535" s="66">
        <f t="shared" si="115"/>
        <v>727</v>
      </c>
      <c r="F535" s="35">
        <f t="shared" si="116"/>
        <v>25736</v>
      </c>
      <c r="G535" s="35">
        <f t="shared" si="117"/>
        <v>-20232</v>
      </c>
      <c r="H535" s="36">
        <f t="shared" si="118"/>
        <v>553</v>
      </c>
      <c r="I535" s="36">
        <f t="shared" si="119"/>
        <v>476</v>
      </c>
      <c r="J535" s="36">
        <f t="shared" si="120"/>
        <v>3757</v>
      </c>
      <c r="K535" s="36">
        <f t="shared" si="121"/>
        <v>4786</v>
      </c>
      <c r="L535" s="36"/>
      <c r="M535" s="36">
        <f t="shared" si="122"/>
        <v>556</v>
      </c>
      <c r="N535" s="36">
        <f t="shared" si="123"/>
        <v>30103</v>
      </c>
      <c r="O535" s="36">
        <f t="shared" si="124"/>
        <v>30659</v>
      </c>
      <c r="P535" s="36">
        <f t="shared" si="125"/>
        <v>30659</v>
      </c>
      <c r="Q535" s="36">
        <f t="shared" si="126"/>
        <v>-2528</v>
      </c>
    </row>
    <row r="536" spans="1:17" s="33" customFormat="1" ht="13.2" x14ac:dyDescent="0.25">
      <c r="A536" s="62">
        <v>22302</v>
      </c>
      <c r="B536" s="63" t="s">
        <v>841</v>
      </c>
      <c r="C536" s="65">
        <v>64895.82</v>
      </c>
      <c r="D536" s="34">
        <f t="shared" si="114"/>
        <v>8.4701684696210497E-5</v>
      </c>
      <c r="E536" s="66">
        <f t="shared" si="115"/>
        <v>11874</v>
      </c>
      <c r="F536" s="35">
        <f t="shared" si="116"/>
        <v>420275</v>
      </c>
      <c r="G536" s="35">
        <f t="shared" si="117"/>
        <v>-330391</v>
      </c>
      <c r="H536" s="36">
        <f t="shared" si="118"/>
        <v>9035</v>
      </c>
      <c r="I536" s="36">
        <f t="shared" si="119"/>
        <v>7767</v>
      </c>
      <c r="J536" s="36">
        <f t="shared" si="120"/>
        <v>61348</v>
      </c>
      <c r="K536" s="36">
        <f t="shared" si="121"/>
        <v>78150</v>
      </c>
      <c r="L536" s="36"/>
      <c r="M536" s="36">
        <f t="shared" si="122"/>
        <v>9071</v>
      </c>
      <c r="N536" s="36">
        <f t="shared" si="123"/>
        <v>491577</v>
      </c>
      <c r="O536" s="36">
        <f t="shared" si="124"/>
        <v>500648</v>
      </c>
      <c r="P536" s="36">
        <f t="shared" si="125"/>
        <v>500648</v>
      </c>
      <c r="Q536" s="36">
        <f t="shared" si="126"/>
        <v>-41285</v>
      </c>
    </row>
    <row r="537" spans="1:17" s="33" customFormat="1" ht="13.2" x14ac:dyDescent="0.25">
      <c r="A537" s="62">
        <v>22303</v>
      </c>
      <c r="B537" s="63" t="s">
        <v>842</v>
      </c>
      <c r="C537" s="65">
        <v>28816.01</v>
      </c>
      <c r="D537" s="34">
        <f t="shared" si="114"/>
        <v>3.7610505472045013E-5</v>
      </c>
      <c r="E537" s="66">
        <f t="shared" si="115"/>
        <v>5273</v>
      </c>
      <c r="F537" s="35">
        <f t="shared" si="116"/>
        <v>186617</v>
      </c>
      <c r="G537" s="35">
        <f t="shared" si="117"/>
        <v>-146705</v>
      </c>
      <c r="H537" s="36">
        <f t="shared" si="118"/>
        <v>4012</v>
      </c>
      <c r="I537" s="36">
        <f t="shared" si="119"/>
        <v>3449</v>
      </c>
      <c r="J537" s="36">
        <f t="shared" si="120"/>
        <v>27240</v>
      </c>
      <c r="K537" s="36">
        <f t="shared" si="121"/>
        <v>34701</v>
      </c>
      <c r="L537" s="36"/>
      <c r="M537" s="36">
        <f t="shared" si="122"/>
        <v>4028</v>
      </c>
      <c r="N537" s="36">
        <f t="shared" si="123"/>
        <v>218278</v>
      </c>
      <c r="O537" s="36">
        <f t="shared" si="124"/>
        <v>222306</v>
      </c>
      <c r="P537" s="36">
        <f t="shared" si="125"/>
        <v>222306</v>
      </c>
      <c r="Q537" s="36">
        <f t="shared" si="126"/>
        <v>-18332</v>
      </c>
    </row>
    <row r="538" spans="1:17" s="33" customFormat="1" ht="13.2" x14ac:dyDescent="0.25">
      <c r="A538" s="62">
        <v>22305</v>
      </c>
      <c r="B538" s="63" t="s">
        <v>843</v>
      </c>
      <c r="C538" s="65">
        <v>7454.14</v>
      </c>
      <c r="D538" s="34">
        <f t="shared" si="114"/>
        <v>9.7291045241651999E-6</v>
      </c>
      <c r="E538" s="66">
        <f t="shared" si="115"/>
        <v>1364</v>
      </c>
      <c r="F538" s="35">
        <f t="shared" si="116"/>
        <v>48274</v>
      </c>
      <c r="G538" s="35">
        <f t="shared" si="117"/>
        <v>-37950</v>
      </c>
      <c r="H538" s="36">
        <f t="shared" si="118"/>
        <v>1038</v>
      </c>
      <c r="I538" s="36">
        <f t="shared" si="119"/>
        <v>892</v>
      </c>
      <c r="J538" s="36">
        <f t="shared" si="120"/>
        <v>7047</v>
      </c>
      <c r="K538" s="36">
        <f t="shared" si="121"/>
        <v>8977</v>
      </c>
      <c r="L538" s="36"/>
      <c r="M538" s="36">
        <f t="shared" si="122"/>
        <v>1042</v>
      </c>
      <c r="N538" s="36">
        <f t="shared" si="123"/>
        <v>56464</v>
      </c>
      <c r="O538" s="36">
        <f t="shared" si="124"/>
        <v>57506</v>
      </c>
      <c r="P538" s="36">
        <f t="shared" si="125"/>
        <v>57506</v>
      </c>
      <c r="Q538" s="36">
        <f t="shared" si="126"/>
        <v>-4742</v>
      </c>
    </row>
    <row r="539" spans="1:17" s="33" customFormat="1" ht="13.2" x14ac:dyDescent="0.25">
      <c r="A539" s="62">
        <v>22306</v>
      </c>
      <c r="B539" s="63" t="s">
        <v>844</v>
      </c>
      <c r="C539" s="65">
        <v>32167.85</v>
      </c>
      <c r="D539" s="34">
        <f t="shared" si="114"/>
        <v>4.1985309501520968E-5</v>
      </c>
      <c r="E539" s="66">
        <f t="shared" si="115"/>
        <v>5886</v>
      </c>
      <c r="F539" s="35">
        <f t="shared" si="116"/>
        <v>208324</v>
      </c>
      <c r="G539" s="35">
        <f t="shared" si="117"/>
        <v>-163770</v>
      </c>
      <c r="H539" s="36">
        <f t="shared" si="118"/>
        <v>4478</v>
      </c>
      <c r="I539" s="36">
        <f t="shared" si="119"/>
        <v>3850</v>
      </c>
      <c r="J539" s="36">
        <f t="shared" si="120"/>
        <v>30409</v>
      </c>
      <c r="K539" s="36">
        <f t="shared" si="121"/>
        <v>38737</v>
      </c>
      <c r="L539" s="36"/>
      <c r="M539" s="36">
        <f t="shared" si="122"/>
        <v>4497</v>
      </c>
      <c r="N539" s="36">
        <f t="shared" si="123"/>
        <v>243667</v>
      </c>
      <c r="O539" s="36">
        <f t="shared" si="124"/>
        <v>248164</v>
      </c>
      <c r="P539" s="36">
        <f t="shared" si="125"/>
        <v>248164</v>
      </c>
      <c r="Q539" s="36">
        <f t="shared" si="126"/>
        <v>-20464</v>
      </c>
    </row>
    <row r="540" spans="1:17" s="33" customFormat="1" ht="13.2" x14ac:dyDescent="0.25">
      <c r="A540" s="62">
        <v>22308</v>
      </c>
      <c r="B540" s="63" t="s">
        <v>845</v>
      </c>
      <c r="C540" s="65">
        <v>24292.23</v>
      </c>
      <c r="D540" s="34">
        <f t="shared" si="114"/>
        <v>3.1706091486752545E-5</v>
      </c>
      <c r="E540" s="66">
        <f t="shared" si="115"/>
        <v>4445</v>
      </c>
      <c r="F540" s="35">
        <f t="shared" si="116"/>
        <v>157320</v>
      </c>
      <c r="G540" s="35">
        <f t="shared" si="117"/>
        <v>-123674</v>
      </c>
      <c r="H540" s="36">
        <f t="shared" si="118"/>
        <v>3382</v>
      </c>
      <c r="I540" s="36">
        <f t="shared" si="119"/>
        <v>2907</v>
      </c>
      <c r="J540" s="36">
        <f t="shared" si="120"/>
        <v>22964</v>
      </c>
      <c r="K540" s="36">
        <f t="shared" si="121"/>
        <v>29253</v>
      </c>
      <c r="L540" s="36"/>
      <c r="M540" s="36">
        <f t="shared" si="122"/>
        <v>3396</v>
      </c>
      <c r="N540" s="36">
        <f t="shared" si="123"/>
        <v>184010</v>
      </c>
      <c r="O540" s="36">
        <f t="shared" si="124"/>
        <v>187406</v>
      </c>
      <c r="P540" s="36">
        <f t="shared" si="125"/>
        <v>187406</v>
      </c>
      <c r="Q540" s="36">
        <f t="shared" si="126"/>
        <v>-15454</v>
      </c>
    </row>
    <row r="541" spans="1:17" s="33" customFormat="1" ht="13.2" x14ac:dyDescent="0.25">
      <c r="A541" s="62">
        <v>22309</v>
      </c>
      <c r="B541" s="63" t="s">
        <v>846</v>
      </c>
      <c r="C541" s="65">
        <v>25294.41</v>
      </c>
      <c r="D541" s="34">
        <f t="shared" si="114"/>
        <v>3.3014131578839342E-5</v>
      </c>
      <c r="E541" s="66">
        <f t="shared" si="115"/>
        <v>4628</v>
      </c>
      <c r="F541" s="35">
        <f t="shared" si="116"/>
        <v>163810</v>
      </c>
      <c r="G541" s="35">
        <f t="shared" si="117"/>
        <v>-128776</v>
      </c>
      <c r="H541" s="36">
        <f t="shared" si="118"/>
        <v>3521</v>
      </c>
      <c r="I541" s="36">
        <f t="shared" si="119"/>
        <v>3027</v>
      </c>
      <c r="J541" s="36">
        <f t="shared" si="120"/>
        <v>23911</v>
      </c>
      <c r="K541" s="36">
        <f t="shared" si="121"/>
        <v>30459</v>
      </c>
      <c r="L541" s="36"/>
      <c r="M541" s="36">
        <f t="shared" si="122"/>
        <v>3536</v>
      </c>
      <c r="N541" s="36">
        <f t="shared" si="123"/>
        <v>191602</v>
      </c>
      <c r="O541" s="36">
        <f t="shared" si="124"/>
        <v>195138</v>
      </c>
      <c r="P541" s="36">
        <f t="shared" si="125"/>
        <v>195138</v>
      </c>
      <c r="Q541" s="36">
        <f t="shared" si="126"/>
        <v>-16092</v>
      </c>
    </row>
    <row r="542" spans="1:17" s="33" customFormat="1" ht="13.2" x14ac:dyDescent="0.25">
      <c r="A542" s="62">
        <v>22311</v>
      </c>
      <c r="B542" s="63" t="s">
        <v>847</v>
      </c>
      <c r="C542" s="65">
        <v>17510.27</v>
      </c>
      <c r="D542" s="34">
        <f t="shared" si="114"/>
        <v>2.2854312781401231E-5</v>
      </c>
      <c r="E542" s="66">
        <f t="shared" si="115"/>
        <v>3204</v>
      </c>
      <c r="F542" s="35">
        <f t="shared" si="116"/>
        <v>113399</v>
      </c>
      <c r="G542" s="35">
        <f t="shared" si="117"/>
        <v>-89147</v>
      </c>
      <c r="H542" s="36">
        <f t="shared" si="118"/>
        <v>2438</v>
      </c>
      <c r="I542" s="36">
        <f t="shared" si="119"/>
        <v>2096</v>
      </c>
      <c r="J542" s="36">
        <f t="shared" si="120"/>
        <v>16553</v>
      </c>
      <c r="K542" s="36">
        <f t="shared" si="121"/>
        <v>21087</v>
      </c>
      <c r="L542" s="36"/>
      <c r="M542" s="36">
        <f t="shared" si="122"/>
        <v>2448</v>
      </c>
      <c r="N542" s="36">
        <f t="shared" si="123"/>
        <v>132638</v>
      </c>
      <c r="O542" s="36">
        <f t="shared" si="124"/>
        <v>135086</v>
      </c>
      <c r="P542" s="36">
        <f t="shared" si="125"/>
        <v>135086</v>
      </c>
      <c r="Q542" s="36">
        <f t="shared" si="126"/>
        <v>-11140</v>
      </c>
    </row>
    <row r="543" spans="1:17" s="33" customFormat="1" ht="13.2" x14ac:dyDescent="0.25">
      <c r="A543" s="62">
        <v>22312</v>
      </c>
      <c r="B543" s="63" t="s">
        <v>848</v>
      </c>
      <c r="C543" s="65">
        <v>18965.37</v>
      </c>
      <c r="D543" s="34">
        <f t="shared" si="114"/>
        <v>2.4753501687581257E-5</v>
      </c>
      <c r="E543" s="66">
        <f t="shared" si="115"/>
        <v>3470</v>
      </c>
      <c r="F543" s="35">
        <f t="shared" si="116"/>
        <v>122823</v>
      </c>
      <c r="G543" s="35">
        <f t="shared" si="117"/>
        <v>-96555</v>
      </c>
      <c r="H543" s="36">
        <f t="shared" si="118"/>
        <v>2640</v>
      </c>
      <c r="I543" s="36">
        <f t="shared" si="119"/>
        <v>2270</v>
      </c>
      <c r="J543" s="36">
        <f t="shared" si="120"/>
        <v>17928</v>
      </c>
      <c r="K543" s="36">
        <f t="shared" si="121"/>
        <v>22838</v>
      </c>
      <c r="L543" s="36"/>
      <c r="M543" s="36">
        <f t="shared" si="122"/>
        <v>2651</v>
      </c>
      <c r="N543" s="36">
        <f t="shared" si="123"/>
        <v>143660</v>
      </c>
      <c r="O543" s="36">
        <f t="shared" si="124"/>
        <v>146311</v>
      </c>
      <c r="P543" s="36">
        <f t="shared" si="125"/>
        <v>146311</v>
      </c>
      <c r="Q543" s="36">
        <f t="shared" si="126"/>
        <v>-12065</v>
      </c>
    </row>
    <row r="544" spans="1:17" s="33" customFormat="1" ht="13.2" x14ac:dyDescent="0.25">
      <c r="A544" s="62">
        <v>22313</v>
      </c>
      <c r="B544" s="63" t="s">
        <v>849</v>
      </c>
      <c r="C544" s="65">
        <v>7940.07</v>
      </c>
      <c r="D544" s="34">
        <f t="shared" si="114"/>
        <v>1.0363337817533394E-5</v>
      </c>
      <c r="E544" s="66">
        <f t="shared" si="115"/>
        <v>1453</v>
      </c>
      <c r="F544" s="35">
        <f t="shared" si="116"/>
        <v>51421</v>
      </c>
      <c r="G544" s="35">
        <f t="shared" si="117"/>
        <v>-40424</v>
      </c>
      <c r="H544" s="36">
        <f t="shared" si="118"/>
        <v>1105</v>
      </c>
      <c r="I544" s="36">
        <f t="shared" si="119"/>
        <v>950</v>
      </c>
      <c r="J544" s="36">
        <f t="shared" si="120"/>
        <v>7506</v>
      </c>
      <c r="K544" s="36">
        <f t="shared" si="121"/>
        <v>9561</v>
      </c>
      <c r="L544" s="36"/>
      <c r="M544" s="36">
        <f t="shared" si="122"/>
        <v>1110</v>
      </c>
      <c r="N544" s="36">
        <f t="shared" si="123"/>
        <v>60145</v>
      </c>
      <c r="O544" s="36">
        <f t="shared" si="124"/>
        <v>61255</v>
      </c>
      <c r="P544" s="36">
        <f t="shared" si="125"/>
        <v>61255</v>
      </c>
      <c r="Q544" s="36">
        <f t="shared" si="126"/>
        <v>-5051</v>
      </c>
    </row>
    <row r="545" spans="1:17" s="33" customFormat="1" ht="13.2" x14ac:dyDescent="0.25">
      <c r="A545" s="62">
        <v>22316</v>
      </c>
      <c r="B545" s="63" t="s">
        <v>850</v>
      </c>
      <c r="C545" s="65">
        <v>1720.69</v>
      </c>
      <c r="D545" s="34">
        <f t="shared" si="114"/>
        <v>2.2458355844786681E-6</v>
      </c>
      <c r="E545" s="66">
        <f t="shared" si="115"/>
        <v>315</v>
      </c>
      <c r="F545" s="35">
        <f t="shared" si="116"/>
        <v>11143</v>
      </c>
      <c r="G545" s="35">
        <f t="shared" si="117"/>
        <v>-8760</v>
      </c>
      <c r="H545" s="36">
        <f t="shared" si="118"/>
        <v>240</v>
      </c>
      <c r="I545" s="36">
        <f t="shared" si="119"/>
        <v>206</v>
      </c>
      <c r="J545" s="36">
        <f t="shared" si="120"/>
        <v>1627</v>
      </c>
      <c r="K545" s="36">
        <f t="shared" si="121"/>
        <v>2073</v>
      </c>
      <c r="L545" s="36"/>
      <c r="M545" s="36">
        <f t="shared" si="122"/>
        <v>241</v>
      </c>
      <c r="N545" s="36">
        <f t="shared" si="123"/>
        <v>13034</v>
      </c>
      <c r="O545" s="36">
        <f t="shared" si="124"/>
        <v>13275</v>
      </c>
      <c r="P545" s="36">
        <f t="shared" si="125"/>
        <v>13275</v>
      </c>
      <c r="Q545" s="36">
        <f t="shared" si="126"/>
        <v>-1095</v>
      </c>
    </row>
    <row r="546" spans="1:17" s="33" customFormat="1" ht="13.2" x14ac:dyDescent="0.25">
      <c r="A546" s="62">
        <v>22319</v>
      </c>
      <c r="B546" s="63" t="s">
        <v>851</v>
      </c>
      <c r="C546" s="65">
        <v>37.770000000000003</v>
      </c>
      <c r="D546" s="34">
        <f t="shared" si="114"/>
        <v>4.929720636823559E-8</v>
      </c>
      <c r="E546" s="66">
        <f t="shared" si="115"/>
        <v>7</v>
      </c>
      <c r="F546" s="35">
        <f t="shared" si="116"/>
        <v>245</v>
      </c>
      <c r="G546" s="35">
        <f t="shared" si="117"/>
        <v>-192</v>
      </c>
      <c r="H546" s="36">
        <f t="shared" si="118"/>
        <v>5</v>
      </c>
      <c r="I546" s="36">
        <f t="shared" si="119"/>
        <v>5</v>
      </c>
      <c r="J546" s="36">
        <f t="shared" si="120"/>
        <v>36</v>
      </c>
      <c r="K546" s="36">
        <f t="shared" si="121"/>
        <v>46</v>
      </c>
      <c r="L546" s="36"/>
      <c r="M546" s="36">
        <f t="shared" si="122"/>
        <v>5</v>
      </c>
      <c r="N546" s="36">
        <f t="shared" si="123"/>
        <v>286</v>
      </c>
      <c r="O546" s="36">
        <f t="shared" si="124"/>
        <v>291</v>
      </c>
      <c r="P546" s="36">
        <f t="shared" si="125"/>
        <v>291</v>
      </c>
      <c r="Q546" s="36">
        <f t="shared" si="126"/>
        <v>-24</v>
      </c>
    </row>
    <row r="547" spans="1:17" s="33" customFormat="1" ht="13.2" x14ac:dyDescent="0.25">
      <c r="A547" s="62">
        <v>22323</v>
      </c>
      <c r="B547" s="63" t="s">
        <v>852</v>
      </c>
      <c r="C547" s="65">
        <v>280.06</v>
      </c>
      <c r="D547" s="34">
        <f t="shared" si="114"/>
        <v>3.6553284658427477E-7</v>
      </c>
      <c r="E547" s="66">
        <f t="shared" si="115"/>
        <v>51</v>
      </c>
      <c r="F547" s="35">
        <f t="shared" si="116"/>
        <v>1814</v>
      </c>
      <c r="G547" s="35">
        <f t="shared" si="117"/>
        <v>-1426</v>
      </c>
      <c r="H547" s="36">
        <f t="shared" si="118"/>
        <v>39</v>
      </c>
      <c r="I547" s="36">
        <f t="shared" si="119"/>
        <v>34</v>
      </c>
      <c r="J547" s="36">
        <f t="shared" si="120"/>
        <v>265</v>
      </c>
      <c r="K547" s="36">
        <f t="shared" si="121"/>
        <v>338</v>
      </c>
      <c r="L547" s="36"/>
      <c r="M547" s="36">
        <f t="shared" si="122"/>
        <v>39</v>
      </c>
      <c r="N547" s="36">
        <f t="shared" si="123"/>
        <v>2121</v>
      </c>
      <c r="O547" s="36">
        <f t="shared" si="124"/>
        <v>2160</v>
      </c>
      <c r="P547" s="36">
        <f t="shared" si="125"/>
        <v>2160</v>
      </c>
      <c r="Q547" s="36">
        <f t="shared" si="126"/>
        <v>-178</v>
      </c>
    </row>
    <row r="548" spans="1:17" s="33" customFormat="1" ht="13.2" x14ac:dyDescent="0.25">
      <c r="A548" s="62">
        <v>22324</v>
      </c>
      <c r="B548" s="63" t="s">
        <v>853</v>
      </c>
      <c r="C548" s="65">
        <v>781035.51</v>
      </c>
      <c r="D548" s="34">
        <f t="shared" si="114"/>
        <v>1.019403460878743E-3</v>
      </c>
      <c r="E548" s="66">
        <f t="shared" si="115"/>
        <v>142911</v>
      </c>
      <c r="F548" s="35">
        <f t="shared" si="116"/>
        <v>5058101</v>
      </c>
      <c r="G548" s="35">
        <f t="shared" si="117"/>
        <v>-3976330</v>
      </c>
      <c r="H548" s="36">
        <f t="shared" si="118"/>
        <v>108736</v>
      </c>
      <c r="I548" s="36">
        <f t="shared" si="119"/>
        <v>93476</v>
      </c>
      <c r="J548" s="36">
        <f t="shared" si="120"/>
        <v>738331</v>
      </c>
      <c r="K548" s="36">
        <f t="shared" si="121"/>
        <v>940543</v>
      </c>
      <c r="L548" s="36"/>
      <c r="M548" s="36">
        <f t="shared" si="122"/>
        <v>109177</v>
      </c>
      <c r="N548" s="36">
        <f t="shared" si="123"/>
        <v>5916242</v>
      </c>
      <c r="O548" s="36">
        <f t="shared" si="124"/>
        <v>6025419</v>
      </c>
      <c r="P548" s="36">
        <f t="shared" si="125"/>
        <v>6025419</v>
      </c>
      <c r="Q548" s="36">
        <f t="shared" si="126"/>
        <v>-496875</v>
      </c>
    </row>
    <row r="549" spans="1:17" s="33" customFormat="1" ht="13.2" x14ac:dyDescent="0.25">
      <c r="A549" s="62">
        <v>22327</v>
      </c>
      <c r="B549" s="63" t="s">
        <v>854</v>
      </c>
      <c r="C549" s="65">
        <v>1061.9100000000001</v>
      </c>
      <c r="D549" s="34">
        <f t="shared" si="114"/>
        <v>1.3859993755491938E-6</v>
      </c>
      <c r="E549" s="66">
        <f t="shared" si="115"/>
        <v>194</v>
      </c>
      <c r="F549" s="35">
        <f t="shared" si="116"/>
        <v>6877</v>
      </c>
      <c r="G549" s="35">
        <f t="shared" si="117"/>
        <v>-5406</v>
      </c>
      <c r="H549" s="36">
        <f t="shared" si="118"/>
        <v>148</v>
      </c>
      <c r="I549" s="36">
        <f t="shared" si="119"/>
        <v>127</v>
      </c>
      <c r="J549" s="36">
        <f t="shared" si="120"/>
        <v>1004</v>
      </c>
      <c r="K549" s="36">
        <f t="shared" si="121"/>
        <v>1279</v>
      </c>
      <c r="L549" s="36"/>
      <c r="M549" s="36">
        <f t="shared" si="122"/>
        <v>148</v>
      </c>
      <c r="N549" s="36">
        <f t="shared" si="123"/>
        <v>8044</v>
      </c>
      <c r="O549" s="36">
        <f t="shared" si="124"/>
        <v>8192</v>
      </c>
      <c r="P549" s="36">
        <f t="shared" si="125"/>
        <v>8192</v>
      </c>
      <c r="Q549" s="36">
        <f t="shared" si="126"/>
        <v>-676</v>
      </c>
    </row>
    <row r="550" spans="1:17" s="33" customFormat="1" ht="13.2" x14ac:dyDescent="0.25">
      <c r="A550" s="62">
        <v>22329</v>
      </c>
      <c r="B550" s="63" t="s">
        <v>855</v>
      </c>
      <c r="C550" s="65">
        <v>459.37</v>
      </c>
      <c r="D550" s="34">
        <f t="shared" si="114"/>
        <v>5.9956732034356321E-7</v>
      </c>
      <c r="E550" s="66">
        <f t="shared" si="115"/>
        <v>84</v>
      </c>
      <c r="F550" s="35">
        <f t="shared" si="116"/>
        <v>2975</v>
      </c>
      <c r="G550" s="35">
        <f t="shared" si="117"/>
        <v>-2339</v>
      </c>
      <c r="H550" s="36">
        <f t="shared" si="118"/>
        <v>64</v>
      </c>
      <c r="I550" s="36">
        <f t="shared" si="119"/>
        <v>55</v>
      </c>
      <c r="J550" s="36">
        <f t="shared" si="120"/>
        <v>434</v>
      </c>
      <c r="K550" s="36">
        <f t="shared" si="121"/>
        <v>553</v>
      </c>
      <c r="L550" s="36"/>
      <c r="M550" s="36">
        <f t="shared" si="122"/>
        <v>64</v>
      </c>
      <c r="N550" s="36">
        <f t="shared" si="123"/>
        <v>3480</v>
      </c>
      <c r="O550" s="36">
        <f t="shared" si="124"/>
        <v>3544</v>
      </c>
      <c r="P550" s="36">
        <f t="shared" si="125"/>
        <v>3544</v>
      </c>
      <c r="Q550" s="36">
        <f t="shared" si="126"/>
        <v>-292</v>
      </c>
    </row>
    <row r="551" spans="1:17" s="33" customFormat="1" ht="13.2" x14ac:dyDescent="0.25">
      <c r="A551" s="62">
        <v>22402</v>
      </c>
      <c r="B551" s="63" t="s">
        <v>856</v>
      </c>
      <c r="C551" s="65">
        <v>566.4</v>
      </c>
      <c r="D551" s="34">
        <f t="shared" si="114"/>
        <v>7.3926231630840973E-7</v>
      </c>
      <c r="E551" s="66">
        <f t="shared" si="115"/>
        <v>104</v>
      </c>
      <c r="F551" s="35">
        <f t="shared" si="116"/>
        <v>3668</v>
      </c>
      <c r="G551" s="35">
        <f t="shared" si="117"/>
        <v>-2884</v>
      </c>
      <c r="H551" s="36">
        <f t="shared" si="118"/>
        <v>79</v>
      </c>
      <c r="I551" s="36">
        <f t="shared" si="119"/>
        <v>68</v>
      </c>
      <c r="J551" s="36">
        <f t="shared" si="120"/>
        <v>535</v>
      </c>
      <c r="K551" s="36">
        <f t="shared" si="121"/>
        <v>682</v>
      </c>
      <c r="L551" s="36"/>
      <c r="M551" s="36">
        <f t="shared" si="122"/>
        <v>79</v>
      </c>
      <c r="N551" s="36">
        <f t="shared" si="123"/>
        <v>4290</v>
      </c>
      <c r="O551" s="36">
        <f t="shared" si="124"/>
        <v>4369</v>
      </c>
      <c r="P551" s="36">
        <f t="shared" si="125"/>
        <v>4369</v>
      </c>
      <c r="Q551" s="36">
        <f t="shared" si="126"/>
        <v>-360</v>
      </c>
    </row>
    <row r="552" spans="1:17" s="33" customFormat="1" ht="13.2" x14ac:dyDescent="0.25">
      <c r="A552" s="62">
        <v>22559</v>
      </c>
      <c r="B552" s="63" t="s">
        <v>857</v>
      </c>
      <c r="C552" s="65">
        <v>549456.94999999995</v>
      </c>
      <c r="D552" s="34">
        <f t="shared" si="114"/>
        <v>7.1714833610302619E-4</v>
      </c>
      <c r="E552" s="66">
        <f t="shared" si="115"/>
        <v>100538</v>
      </c>
      <c r="F552" s="35">
        <f t="shared" si="116"/>
        <v>3558364</v>
      </c>
      <c r="G552" s="35">
        <f t="shared" si="117"/>
        <v>-2797340</v>
      </c>
      <c r="H552" s="36">
        <f t="shared" si="118"/>
        <v>76495</v>
      </c>
      <c r="I552" s="36">
        <f t="shared" si="119"/>
        <v>65760</v>
      </c>
      <c r="J552" s="36">
        <f t="shared" si="120"/>
        <v>519414</v>
      </c>
      <c r="K552" s="36">
        <f t="shared" si="121"/>
        <v>661669</v>
      </c>
      <c r="L552" s="36"/>
      <c r="M552" s="36">
        <f t="shared" si="122"/>
        <v>76806</v>
      </c>
      <c r="N552" s="36">
        <f t="shared" si="123"/>
        <v>4162065</v>
      </c>
      <c r="O552" s="36">
        <f t="shared" si="124"/>
        <v>4238871</v>
      </c>
      <c r="P552" s="36">
        <f t="shared" si="125"/>
        <v>4238871</v>
      </c>
      <c r="Q552" s="36">
        <f t="shared" si="126"/>
        <v>-349551</v>
      </c>
    </row>
    <row r="553" spans="1:17" s="33" customFormat="1" ht="13.2" x14ac:dyDescent="0.25">
      <c r="A553" s="62">
        <v>22564</v>
      </c>
      <c r="B553" s="63" t="s">
        <v>858</v>
      </c>
      <c r="C553" s="65">
        <v>306962.99</v>
      </c>
      <c r="D553" s="34">
        <f t="shared" si="114"/>
        <v>4.0064648836220907E-4</v>
      </c>
      <c r="E553" s="66">
        <f t="shared" si="115"/>
        <v>56167</v>
      </c>
      <c r="F553" s="35">
        <f t="shared" si="116"/>
        <v>1987938</v>
      </c>
      <c r="G553" s="35">
        <f t="shared" si="117"/>
        <v>-1562779</v>
      </c>
      <c r="H553" s="36">
        <f t="shared" si="118"/>
        <v>42735</v>
      </c>
      <c r="I553" s="36">
        <f t="shared" si="119"/>
        <v>36738</v>
      </c>
      <c r="J553" s="36">
        <f t="shared" si="120"/>
        <v>290179</v>
      </c>
      <c r="K553" s="36">
        <f t="shared" si="121"/>
        <v>369652</v>
      </c>
      <c r="L553" s="36"/>
      <c r="M553" s="36">
        <f t="shared" si="122"/>
        <v>42909</v>
      </c>
      <c r="N553" s="36">
        <f t="shared" si="123"/>
        <v>2325205</v>
      </c>
      <c r="O553" s="36">
        <f t="shared" si="124"/>
        <v>2368114</v>
      </c>
      <c r="P553" s="36">
        <f t="shared" si="125"/>
        <v>2368114</v>
      </c>
      <c r="Q553" s="36">
        <f t="shared" si="126"/>
        <v>-195282</v>
      </c>
    </row>
    <row r="554" spans="1:17" s="33" customFormat="1" ht="13.2" x14ac:dyDescent="0.25">
      <c r="A554" s="62">
        <v>22569</v>
      </c>
      <c r="B554" s="63" t="s">
        <v>859</v>
      </c>
      <c r="C554" s="65">
        <v>427997.44</v>
      </c>
      <c r="D554" s="34">
        <f t="shared" si="114"/>
        <v>5.5862001918868223E-4</v>
      </c>
      <c r="E554" s="66">
        <f t="shared" si="115"/>
        <v>78314</v>
      </c>
      <c r="F554" s="35">
        <f t="shared" si="116"/>
        <v>2771775</v>
      </c>
      <c r="G554" s="35">
        <f t="shared" si="117"/>
        <v>-2178978</v>
      </c>
      <c r="H554" s="36">
        <f t="shared" si="118"/>
        <v>59586</v>
      </c>
      <c r="I554" s="36">
        <f t="shared" si="119"/>
        <v>51224</v>
      </c>
      <c r="J554" s="36">
        <f t="shared" si="120"/>
        <v>404596</v>
      </c>
      <c r="K554" s="36">
        <f t="shared" si="121"/>
        <v>515406</v>
      </c>
      <c r="L554" s="36"/>
      <c r="M554" s="36">
        <f t="shared" si="122"/>
        <v>59828</v>
      </c>
      <c r="N554" s="36">
        <f t="shared" si="123"/>
        <v>3242025</v>
      </c>
      <c r="O554" s="36">
        <f t="shared" si="124"/>
        <v>3301853</v>
      </c>
      <c r="P554" s="36">
        <f t="shared" si="125"/>
        <v>3301853</v>
      </c>
      <c r="Q554" s="36">
        <f t="shared" si="126"/>
        <v>-272281</v>
      </c>
    </row>
    <row r="555" spans="1:17" s="33" customFormat="1" ht="13.2" x14ac:dyDescent="0.25">
      <c r="A555" s="62">
        <v>22601</v>
      </c>
      <c r="B555" s="63" t="s">
        <v>860</v>
      </c>
      <c r="C555" s="65">
        <v>1366952.85</v>
      </c>
      <c r="D555" s="34">
        <f t="shared" si="114"/>
        <v>1.7841397072305477E-3</v>
      </c>
      <c r="E555" s="66">
        <f t="shared" si="115"/>
        <v>250120</v>
      </c>
      <c r="F555" s="35">
        <f t="shared" si="116"/>
        <v>8852588</v>
      </c>
      <c r="G555" s="35">
        <f t="shared" si="117"/>
        <v>-6959294</v>
      </c>
      <c r="H555" s="36">
        <f t="shared" si="118"/>
        <v>190307</v>
      </c>
      <c r="I555" s="36">
        <f t="shared" si="119"/>
        <v>163600</v>
      </c>
      <c r="J555" s="36">
        <f t="shared" si="120"/>
        <v>1292212</v>
      </c>
      <c r="K555" s="36">
        <f t="shared" si="121"/>
        <v>1646119</v>
      </c>
      <c r="L555" s="36"/>
      <c r="M555" s="36">
        <f t="shared" si="122"/>
        <v>191079</v>
      </c>
      <c r="N555" s="36">
        <f t="shared" si="123"/>
        <v>10354490</v>
      </c>
      <c r="O555" s="36">
        <f t="shared" si="124"/>
        <v>10545569</v>
      </c>
      <c r="P555" s="36">
        <f t="shared" si="125"/>
        <v>10545569</v>
      </c>
      <c r="Q555" s="36">
        <f t="shared" si="126"/>
        <v>-869621</v>
      </c>
    </row>
    <row r="556" spans="1:17" s="33" customFormat="1" ht="13.2" x14ac:dyDescent="0.25">
      <c r="A556" s="62">
        <v>22701</v>
      </c>
      <c r="B556" s="63" t="s">
        <v>861</v>
      </c>
      <c r="C556" s="65">
        <v>15390.33</v>
      </c>
      <c r="D556" s="34">
        <f t="shared" si="114"/>
        <v>2.008737818600072E-5</v>
      </c>
      <c r="E556" s="66">
        <f t="shared" si="115"/>
        <v>2816</v>
      </c>
      <c r="F556" s="35">
        <f t="shared" si="116"/>
        <v>99670</v>
      </c>
      <c r="G556" s="35">
        <f t="shared" si="117"/>
        <v>-78354</v>
      </c>
      <c r="H556" s="36">
        <f t="shared" si="118"/>
        <v>2143</v>
      </c>
      <c r="I556" s="36">
        <f t="shared" si="119"/>
        <v>1842</v>
      </c>
      <c r="J556" s="36">
        <f t="shared" si="120"/>
        <v>14549</v>
      </c>
      <c r="K556" s="36">
        <f t="shared" si="121"/>
        <v>18534</v>
      </c>
      <c r="L556" s="36"/>
      <c r="M556" s="36">
        <f t="shared" si="122"/>
        <v>2151</v>
      </c>
      <c r="N556" s="36">
        <f t="shared" si="123"/>
        <v>116580</v>
      </c>
      <c r="O556" s="36">
        <f t="shared" si="124"/>
        <v>118731</v>
      </c>
      <c r="P556" s="36">
        <f t="shared" si="125"/>
        <v>118731</v>
      </c>
      <c r="Q556" s="36">
        <f t="shared" si="126"/>
        <v>-9791</v>
      </c>
    </row>
    <row r="557" spans="1:17" s="33" customFormat="1" ht="13.2" x14ac:dyDescent="0.25">
      <c r="A557" s="62">
        <v>23201</v>
      </c>
      <c r="B557" s="63" t="s">
        <v>862</v>
      </c>
      <c r="C557" s="65">
        <v>706244.4</v>
      </c>
      <c r="D557" s="34">
        <f t="shared" si="114"/>
        <v>9.2178649545170035E-4</v>
      </c>
      <c r="E557" s="66">
        <f t="shared" si="115"/>
        <v>129226</v>
      </c>
      <c r="F557" s="35">
        <f t="shared" si="116"/>
        <v>4573743</v>
      </c>
      <c r="G557" s="35">
        <f t="shared" si="117"/>
        <v>-3595561</v>
      </c>
      <c r="H557" s="36">
        <f t="shared" si="118"/>
        <v>98323</v>
      </c>
      <c r="I557" s="36">
        <f t="shared" si="119"/>
        <v>84525</v>
      </c>
      <c r="J557" s="36">
        <f t="shared" si="120"/>
        <v>667629</v>
      </c>
      <c r="K557" s="36">
        <f t="shared" si="121"/>
        <v>850477</v>
      </c>
      <c r="L557" s="36"/>
      <c r="M557" s="36">
        <f t="shared" si="122"/>
        <v>98722</v>
      </c>
      <c r="N557" s="36">
        <f t="shared" si="123"/>
        <v>5349709</v>
      </c>
      <c r="O557" s="36">
        <f t="shared" si="124"/>
        <v>5448431</v>
      </c>
      <c r="P557" s="36">
        <f t="shared" si="125"/>
        <v>5448431</v>
      </c>
      <c r="Q557" s="36">
        <f t="shared" si="126"/>
        <v>-449295</v>
      </c>
    </row>
    <row r="558" spans="1:17" s="33" customFormat="1" ht="13.2" x14ac:dyDescent="0.25">
      <c r="A558" s="62">
        <v>23203</v>
      </c>
      <c r="B558" s="63" t="s">
        <v>863</v>
      </c>
      <c r="C558" s="65">
        <v>38292.769999999997</v>
      </c>
      <c r="D558" s="34">
        <f t="shared" si="114"/>
        <v>4.9979523036838243E-5</v>
      </c>
      <c r="E558" s="66">
        <f t="shared" si="115"/>
        <v>7007</v>
      </c>
      <c r="F558" s="35">
        <f t="shared" si="116"/>
        <v>247990</v>
      </c>
      <c r="G558" s="35">
        <f t="shared" si="117"/>
        <v>-194952</v>
      </c>
      <c r="H558" s="36">
        <f t="shared" si="118"/>
        <v>5331</v>
      </c>
      <c r="I558" s="36">
        <f t="shared" si="119"/>
        <v>4583</v>
      </c>
      <c r="J558" s="36">
        <f t="shared" si="120"/>
        <v>36199</v>
      </c>
      <c r="K558" s="36">
        <f t="shared" si="121"/>
        <v>46113</v>
      </c>
      <c r="L558" s="36"/>
      <c r="M558" s="36">
        <f t="shared" si="122"/>
        <v>5353</v>
      </c>
      <c r="N558" s="36">
        <f t="shared" si="123"/>
        <v>290063</v>
      </c>
      <c r="O558" s="36">
        <f t="shared" si="124"/>
        <v>295416</v>
      </c>
      <c r="P558" s="36">
        <f t="shared" si="125"/>
        <v>295416</v>
      </c>
      <c r="Q558" s="36">
        <f t="shared" si="126"/>
        <v>-24361</v>
      </c>
    </row>
    <row r="559" spans="1:17" s="33" customFormat="1" ht="13.2" x14ac:dyDescent="0.25">
      <c r="A559" s="62">
        <v>23204</v>
      </c>
      <c r="B559" s="63" t="s">
        <v>864</v>
      </c>
      <c r="C559" s="65">
        <v>14896.43</v>
      </c>
      <c r="D559" s="34">
        <f t="shared" si="114"/>
        <v>1.94427424903356E-5</v>
      </c>
      <c r="E559" s="66">
        <f t="shared" si="115"/>
        <v>2726</v>
      </c>
      <c r="F559" s="35">
        <f t="shared" si="116"/>
        <v>96471</v>
      </c>
      <c r="G559" s="35">
        <f t="shared" si="117"/>
        <v>-75839</v>
      </c>
      <c r="H559" s="36">
        <f t="shared" si="118"/>
        <v>2074</v>
      </c>
      <c r="I559" s="36">
        <f t="shared" si="119"/>
        <v>1783</v>
      </c>
      <c r="J559" s="36">
        <f t="shared" si="120"/>
        <v>14082</v>
      </c>
      <c r="K559" s="36">
        <f t="shared" si="121"/>
        <v>17939</v>
      </c>
      <c r="L559" s="36"/>
      <c r="M559" s="36">
        <f t="shared" si="122"/>
        <v>2082</v>
      </c>
      <c r="N559" s="36">
        <f t="shared" si="123"/>
        <v>112839</v>
      </c>
      <c r="O559" s="36">
        <f t="shared" si="124"/>
        <v>114921</v>
      </c>
      <c r="P559" s="36">
        <f t="shared" si="125"/>
        <v>114921</v>
      </c>
      <c r="Q559" s="36">
        <f t="shared" si="126"/>
        <v>-9477</v>
      </c>
    </row>
    <row r="560" spans="1:17" s="33" customFormat="1" ht="13.2" x14ac:dyDescent="0.25">
      <c r="A560" s="62">
        <v>23206</v>
      </c>
      <c r="B560" s="63" t="s">
        <v>865</v>
      </c>
      <c r="C560" s="65">
        <v>182.76</v>
      </c>
      <c r="D560" s="34">
        <f t="shared" si="114"/>
        <v>2.3853739570714153E-7</v>
      </c>
      <c r="E560" s="66">
        <f t="shared" si="115"/>
        <v>33</v>
      </c>
      <c r="F560" s="35">
        <f t="shared" si="116"/>
        <v>1184</v>
      </c>
      <c r="G560" s="35">
        <f t="shared" si="117"/>
        <v>-930</v>
      </c>
      <c r="H560" s="36">
        <f t="shared" si="118"/>
        <v>25</v>
      </c>
      <c r="I560" s="36">
        <f t="shared" si="119"/>
        <v>22</v>
      </c>
      <c r="J560" s="36">
        <f t="shared" si="120"/>
        <v>173</v>
      </c>
      <c r="K560" s="36">
        <f t="shared" si="121"/>
        <v>220</v>
      </c>
      <c r="L560" s="36"/>
      <c r="M560" s="36">
        <f t="shared" si="122"/>
        <v>26</v>
      </c>
      <c r="N560" s="36">
        <f t="shared" si="123"/>
        <v>1384</v>
      </c>
      <c r="O560" s="36">
        <f t="shared" si="124"/>
        <v>1410</v>
      </c>
      <c r="P560" s="36">
        <f t="shared" si="125"/>
        <v>1410</v>
      </c>
      <c r="Q560" s="36">
        <f t="shared" si="126"/>
        <v>-116</v>
      </c>
    </row>
    <row r="561" spans="1:17" s="33" customFormat="1" ht="13.2" x14ac:dyDescent="0.25">
      <c r="A561" s="62">
        <v>23301</v>
      </c>
      <c r="B561" s="63" t="s">
        <v>866</v>
      </c>
      <c r="C561" s="65">
        <v>15927.34</v>
      </c>
      <c r="D561" s="34">
        <f t="shared" si="114"/>
        <v>2.0788280828092492E-5</v>
      </c>
      <c r="E561" s="66">
        <f t="shared" si="115"/>
        <v>2914</v>
      </c>
      <c r="F561" s="35">
        <f t="shared" si="116"/>
        <v>103148</v>
      </c>
      <c r="G561" s="35">
        <f t="shared" si="117"/>
        <v>-81088</v>
      </c>
      <c r="H561" s="36">
        <f t="shared" si="118"/>
        <v>2217</v>
      </c>
      <c r="I561" s="36">
        <f t="shared" si="119"/>
        <v>1906</v>
      </c>
      <c r="J561" s="36">
        <f t="shared" si="120"/>
        <v>15056</v>
      </c>
      <c r="K561" s="36">
        <f t="shared" si="121"/>
        <v>19179</v>
      </c>
      <c r="L561" s="36"/>
      <c r="M561" s="36">
        <f t="shared" si="122"/>
        <v>2226</v>
      </c>
      <c r="N561" s="36">
        <f t="shared" si="123"/>
        <v>120648</v>
      </c>
      <c r="O561" s="36">
        <f t="shared" si="124"/>
        <v>122874</v>
      </c>
      <c r="P561" s="36">
        <f t="shared" si="125"/>
        <v>122874</v>
      </c>
      <c r="Q561" s="36">
        <f t="shared" si="126"/>
        <v>-10133</v>
      </c>
    </row>
    <row r="562" spans="1:17" s="33" customFormat="1" ht="13.2" x14ac:dyDescent="0.25">
      <c r="A562" s="62">
        <v>23303</v>
      </c>
      <c r="B562" s="63" t="s">
        <v>867</v>
      </c>
      <c r="C562" s="65">
        <v>142950.6</v>
      </c>
      <c r="D562" s="34">
        <f t="shared" si="114"/>
        <v>1.8657837513007939E-4</v>
      </c>
      <c r="E562" s="66">
        <f t="shared" si="115"/>
        <v>26157</v>
      </c>
      <c r="F562" s="35">
        <f t="shared" si="116"/>
        <v>925769</v>
      </c>
      <c r="G562" s="35">
        <f t="shared" si="117"/>
        <v>-727776</v>
      </c>
      <c r="H562" s="36">
        <f t="shared" si="118"/>
        <v>19902</v>
      </c>
      <c r="I562" s="36">
        <f t="shared" si="119"/>
        <v>17109</v>
      </c>
      <c r="J562" s="36">
        <f t="shared" si="120"/>
        <v>135135</v>
      </c>
      <c r="K562" s="36">
        <f t="shared" si="121"/>
        <v>172146</v>
      </c>
      <c r="L562" s="36"/>
      <c r="M562" s="36">
        <f t="shared" si="122"/>
        <v>19982</v>
      </c>
      <c r="N562" s="36">
        <f t="shared" si="123"/>
        <v>1082832</v>
      </c>
      <c r="O562" s="36">
        <f t="shared" si="124"/>
        <v>1102814</v>
      </c>
      <c r="P562" s="36">
        <f t="shared" si="125"/>
        <v>1102814</v>
      </c>
      <c r="Q562" s="36">
        <f t="shared" si="126"/>
        <v>-90942</v>
      </c>
    </row>
    <row r="563" spans="1:17" s="33" customFormat="1" ht="13.2" x14ac:dyDescent="0.25">
      <c r="A563" s="62">
        <v>23306</v>
      </c>
      <c r="B563" s="63" t="s">
        <v>868</v>
      </c>
      <c r="C563" s="65">
        <v>4675.63</v>
      </c>
      <c r="D563" s="34">
        <f t="shared" si="114"/>
        <v>6.1026078107363876E-6</v>
      </c>
      <c r="E563" s="66">
        <f t="shared" si="115"/>
        <v>856</v>
      </c>
      <c r="F563" s="35">
        <f t="shared" si="116"/>
        <v>30280</v>
      </c>
      <c r="G563" s="35">
        <f t="shared" si="117"/>
        <v>-23804</v>
      </c>
      <c r="H563" s="36">
        <f t="shared" si="118"/>
        <v>651</v>
      </c>
      <c r="I563" s="36">
        <f t="shared" si="119"/>
        <v>560</v>
      </c>
      <c r="J563" s="36">
        <f t="shared" si="120"/>
        <v>4420</v>
      </c>
      <c r="K563" s="36">
        <f t="shared" si="121"/>
        <v>5631</v>
      </c>
      <c r="L563" s="36"/>
      <c r="M563" s="36">
        <f t="shared" si="122"/>
        <v>654</v>
      </c>
      <c r="N563" s="36">
        <f t="shared" si="123"/>
        <v>35417</v>
      </c>
      <c r="O563" s="36">
        <f t="shared" si="124"/>
        <v>36071</v>
      </c>
      <c r="P563" s="36">
        <f t="shared" si="125"/>
        <v>36071</v>
      </c>
      <c r="Q563" s="36">
        <f t="shared" si="126"/>
        <v>-2975</v>
      </c>
    </row>
    <row r="564" spans="1:17" s="33" customFormat="1" ht="13.2" x14ac:dyDescent="0.25">
      <c r="A564" s="62">
        <v>23307</v>
      </c>
      <c r="B564" s="63" t="s">
        <v>869</v>
      </c>
      <c r="C564" s="65">
        <v>544885.05000000005</v>
      </c>
      <c r="D564" s="34">
        <f t="shared" si="114"/>
        <v>7.1118111614552209E-4</v>
      </c>
      <c r="E564" s="66">
        <f t="shared" si="115"/>
        <v>99701</v>
      </c>
      <c r="F564" s="35">
        <f t="shared" si="116"/>
        <v>3528756</v>
      </c>
      <c r="G564" s="35">
        <f t="shared" si="117"/>
        <v>-2774064</v>
      </c>
      <c r="H564" s="36">
        <f t="shared" si="118"/>
        <v>75859</v>
      </c>
      <c r="I564" s="36">
        <f t="shared" si="119"/>
        <v>65213</v>
      </c>
      <c r="J564" s="36">
        <f t="shared" si="120"/>
        <v>515093</v>
      </c>
      <c r="K564" s="36">
        <f t="shared" si="121"/>
        <v>656165</v>
      </c>
      <c r="L564" s="36"/>
      <c r="M564" s="36">
        <f t="shared" si="122"/>
        <v>76167</v>
      </c>
      <c r="N564" s="36">
        <f t="shared" si="123"/>
        <v>4127433</v>
      </c>
      <c r="O564" s="36">
        <f t="shared" si="124"/>
        <v>4203600</v>
      </c>
      <c r="P564" s="36">
        <f t="shared" si="125"/>
        <v>4203600</v>
      </c>
      <c r="Q564" s="36">
        <f t="shared" si="126"/>
        <v>-346642</v>
      </c>
    </row>
    <row r="565" spans="1:17" s="33" customFormat="1" ht="13.2" x14ac:dyDescent="0.25">
      <c r="A565" s="62">
        <v>23310</v>
      </c>
      <c r="B565" s="63" t="s">
        <v>870</v>
      </c>
      <c r="C565" s="65">
        <v>5705.48</v>
      </c>
      <c r="D565" s="34">
        <f t="shared" si="114"/>
        <v>7.4467626420397337E-6</v>
      </c>
      <c r="E565" s="66">
        <f t="shared" si="115"/>
        <v>1044</v>
      </c>
      <c r="F565" s="35">
        <f t="shared" si="116"/>
        <v>36950</v>
      </c>
      <c r="G565" s="35">
        <f t="shared" si="117"/>
        <v>-29047</v>
      </c>
      <c r="H565" s="36">
        <f t="shared" si="118"/>
        <v>794</v>
      </c>
      <c r="I565" s="36">
        <f t="shared" si="119"/>
        <v>683</v>
      </c>
      <c r="J565" s="36">
        <f t="shared" si="120"/>
        <v>5394</v>
      </c>
      <c r="K565" s="36">
        <f t="shared" si="121"/>
        <v>6871</v>
      </c>
      <c r="L565" s="36"/>
      <c r="M565" s="36">
        <f t="shared" si="122"/>
        <v>798</v>
      </c>
      <c r="N565" s="36">
        <f t="shared" si="123"/>
        <v>43218</v>
      </c>
      <c r="O565" s="36">
        <f t="shared" si="124"/>
        <v>44016</v>
      </c>
      <c r="P565" s="36">
        <f t="shared" si="125"/>
        <v>44016</v>
      </c>
      <c r="Q565" s="36">
        <f t="shared" si="126"/>
        <v>-3630</v>
      </c>
    </row>
    <row r="566" spans="1:17" s="33" customFormat="1" ht="13.2" x14ac:dyDescent="0.25">
      <c r="A566" s="62">
        <v>23311</v>
      </c>
      <c r="B566" s="63" t="s">
        <v>871</v>
      </c>
      <c r="C566" s="65">
        <v>3524.87</v>
      </c>
      <c r="D566" s="34">
        <f t="shared" si="114"/>
        <v>4.6006418800953818E-6</v>
      </c>
      <c r="E566" s="66">
        <f t="shared" si="115"/>
        <v>645</v>
      </c>
      <c r="F566" s="35">
        <f t="shared" si="116"/>
        <v>22828</v>
      </c>
      <c r="G566" s="35">
        <f t="shared" si="117"/>
        <v>-17945</v>
      </c>
      <c r="H566" s="36">
        <f t="shared" si="118"/>
        <v>491</v>
      </c>
      <c r="I566" s="36">
        <f t="shared" si="119"/>
        <v>422</v>
      </c>
      <c r="J566" s="36">
        <f t="shared" si="120"/>
        <v>3332</v>
      </c>
      <c r="K566" s="36">
        <f t="shared" si="121"/>
        <v>4245</v>
      </c>
      <c r="L566" s="36"/>
      <c r="M566" s="36">
        <f t="shared" si="122"/>
        <v>493</v>
      </c>
      <c r="N566" s="36">
        <f t="shared" si="123"/>
        <v>26700</v>
      </c>
      <c r="O566" s="36">
        <f t="shared" si="124"/>
        <v>27193</v>
      </c>
      <c r="P566" s="36">
        <f t="shared" si="125"/>
        <v>27193</v>
      </c>
      <c r="Q566" s="36">
        <f t="shared" si="126"/>
        <v>-2242</v>
      </c>
    </row>
    <row r="567" spans="1:17" s="33" customFormat="1" ht="13.2" x14ac:dyDescent="0.25">
      <c r="A567" s="62">
        <v>23312</v>
      </c>
      <c r="B567" s="63" t="s">
        <v>872</v>
      </c>
      <c r="C567" s="65">
        <v>11795.09</v>
      </c>
      <c r="D567" s="34">
        <f t="shared" si="114"/>
        <v>1.539488975011681E-5</v>
      </c>
      <c r="E567" s="66">
        <f t="shared" si="115"/>
        <v>2158</v>
      </c>
      <c r="F567" s="35">
        <f t="shared" si="116"/>
        <v>76387</v>
      </c>
      <c r="G567" s="35">
        <f t="shared" si="117"/>
        <v>-60050</v>
      </c>
      <c r="H567" s="36">
        <f t="shared" si="118"/>
        <v>1642</v>
      </c>
      <c r="I567" s="36">
        <f t="shared" si="119"/>
        <v>1412</v>
      </c>
      <c r="J567" s="36">
        <f t="shared" si="120"/>
        <v>11150</v>
      </c>
      <c r="K567" s="36">
        <f t="shared" si="121"/>
        <v>14204</v>
      </c>
      <c r="L567" s="36"/>
      <c r="M567" s="36">
        <f t="shared" si="122"/>
        <v>1649</v>
      </c>
      <c r="N567" s="36">
        <f t="shared" si="123"/>
        <v>89346</v>
      </c>
      <c r="O567" s="36">
        <f t="shared" si="124"/>
        <v>90995</v>
      </c>
      <c r="P567" s="36">
        <f t="shared" si="125"/>
        <v>90995</v>
      </c>
      <c r="Q567" s="36">
        <f t="shared" si="126"/>
        <v>-7504</v>
      </c>
    </row>
    <row r="568" spans="1:17" s="33" customFormat="1" ht="13.2" x14ac:dyDescent="0.25">
      <c r="A568" s="62">
        <v>23313</v>
      </c>
      <c r="B568" s="63" t="s">
        <v>873</v>
      </c>
      <c r="C568" s="65">
        <v>5791.29</v>
      </c>
      <c r="D568" s="34">
        <f t="shared" si="114"/>
        <v>7.5587614050383655E-6</v>
      </c>
      <c r="E568" s="66">
        <f t="shared" si="115"/>
        <v>1060</v>
      </c>
      <c r="F568" s="35">
        <f t="shared" si="116"/>
        <v>37505</v>
      </c>
      <c r="G568" s="35">
        <f t="shared" si="117"/>
        <v>-29484</v>
      </c>
      <c r="H568" s="36">
        <f t="shared" si="118"/>
        <v>806</v>
      </c>
      <c r="I568" s="36">
        <f t="shared" si="119"/>
        <v>693</v>
      </c>
      <c r="J568" s="36">
        <f t="shared" si="120"/>
        <v>5475</v>
      </c>
      <c r="K568" s="36">
        <f t="shared" si="121"/>
        <v>6974</v>
      </c>
      <c r="L568" s="36"/>
      <c r="M568" s="36">
        <f t="shared" si="122"/>
        <v>810</v>
      </c>
      <c r="N568" s="36">
        <f t="shared" si="123"/>
        <v>43868</v>
      </c>
      <c r="O568" s="36">
        <f t="shared" si="124"/>
        <v>44678</v>
      </c>
      <c r="P568" s="36">
        <f t="shared" si="125"/>
        <v>44678</v>
      </c>
      <c r="Q568" s="36">
        <f t="shared" si="126"/>
        <v>-3684</v>
      </c>
    </row>
    <row r="569" spans="1:17" s="33" customFormat="1" ht="13.2" x14ac:dyDescent="0.25">
      <c r="A569" s="62">
        <v>23315</v>
      </c>
      <c r="B569" s="63" t="s">
        <v>874</v>
      </c>
      <c r="C569" s="65">
        <v>6002.67</v>
      </c>
      <c r="D569" s="34">
        <f t="shared" si="114"/>
        <v>7.8346534749911752E-6</v>
      </c>
      <c r="E569" s="66">
        <f t="shared" si="115"/>
        <v>1098</v>
      </c>
      <c r="F569" s="35">
        <f t="shared" si="116"/>
        <v>38874</v>
      </c>
      <c r="G569" s="35">
        <f t="shared" si="117"/>
        <v>-30560</v>
      </c>
      <c r="H569" s="36">
        <f t="shared" si="118"/>
        <v>836</v>
      </c>
      <c r="I569" s="36">
        <f t="shared" si="119"/>
        <v>718</v>
      </c>
      <c r="J569" s="36">
        <f t="shared" si="120"/>
        <v>5674</v>
      </c>
      <c r="K569" s="36">
        <f t="shared" si="121"/>
        <v>7228</v>
      </c>
      <c r="L569" s="36"/>
      <c r="M569" s="36">
        <f t="shared" si="122"/>
        <v>839</v>
      </c>
      <c r="N569" s="36">
        <f t="shared" si="123"/>
        <v>45469</v>
      </c>
      <c r="O569" s="36">
        <f t="shared" si="124"/>
        <v>46308</v>
      </c>
      <c r="P569" s="36">
        <f t="shared" si="125"/>
        <v>46308</v>
      </c>
      <c r="Q569" s="36">
        <f t="shared" si="126"/>
        <v>-3819</v>
      </c>
    </row>
    <row r="570" spans="1:17" s="33" customFormat="1" ht="13.2" x14ac:dyDescent="0.25">
      <c r="A570" s="62">
        <v>23316</v>
      </c>
      <c r="B570" s="63" t="s">
        <v>875</v>
      </c>
      <c r="C570" s="65">
        <v>55999.43</v>
      </c>
      <c r="D570" s="34">
        <f t="shared" si="114"/>
        <v>7.3090163018627561E-5</v>
      </c>
      <c r="E570" s="66">
        <f t="shared" si="115"/>
        <v>10247</v>
      </c>
      <c r="F570" s="35">
        <f t="shared" si="116"/>
        <v>362661</v>
      </c>
      <c r="G570" s="35">
        <f t="shared" si="117"/>
        <v>-285099</v>
      </c>
      <c r="H570" s="36">
        <f t="shared" si="118"/>
        <v>7796</v>
      </c>
      <c r="I570" s="36">
        <f t="shared" si="119"/>
        <v>6702</v>
      </c>
      <c r="J570" s="36">
        <f t="shared" si="120"/>
        <v>52938</v>
      </c>
      <c r="K570" s="36">
        <f t="shared" si="121"/>
        <v>67436</v>
      </c>
      <c r="L570" s="36"/>
      <c r="M570" s="36">
        <f t="shared" si="122"/>
        <v>7828</v>
      </c>
      <c r="N570" s="36">
        <f t="shared" si="123"/>
        <v>424188</v>
      </c>
      <c r="O570" s="36">
        <f t="shared" si="124"/>
        <v>432016</v>
      </c>
      <c r="P570" s="36">
        <f t="shared" si="125"/>
        <v>432016</v>
      </c>
      <c r="Q570" s="36">
        <f t="shared" si="126"/>
        <v>-35625</v>
      </c>
    </row>
    <row r="571" spans="1:17" s="33" customFormat="1" ht="13.2" x14ac:dyDescent="0.25">
      <c r="A571" s="62">
        <v>23318</v>
      </c>
      <c r="B571" s="63" t="s">
        <v>876</v>
      </c>
      <c r="C571" s="65">
        <v>226.56</v>
      </c>
      <c r="D571" s="34">
        <f t="shared" si="114"/>
        <v>2.9570492652336388E-7</v>
      </c>
      <c r="E571" s="66">
        <f t="shared" si="115"/>
        <v>41</v>
      </c>
      <c r="F571" s="35">
        <f t="shared" si="116"/>
        <v>1467</v>
      </c>
      <c r="G571" s="35">
        <f t="shared" si="117"/>
        <v>-1153</v>
      </c>
      <c r="H571" s="36">
        <f t="shared" si="118"/>
        <v>32</v>
      </c>
      <c r="I571" s="36">
        <f t="shared" si="119"/>
        <v>27</v>
      </c>
      <c r="J571" s="36">
        <f t="shared" si="120"/>
        <v>214</v>
      </c>
      <c r="K571" s="36">
        <f t="shared" si="121"/>
        <v>273</v>
      </c>
      <c r="L571" s="36"/>
      <c r="M571" s="36">
        <f t="shared" si="122"/>
        <v>32</v>
      </c>
      <c r="N571" s="36">
        <f t="shared" si="123"/>
        <v>1716</v>
      </c>
      <c r="O571" s="36">
        <f t="shared" si="124"/>
        <v>1748</v>
      </c>
      <c r="P571" s="36">
        <f t="shared" si="125"/>
        <v>1748</v>
      </c>
      <c r="Q571" s="36">
        <f t="shared" si="126"/>
        <v>-144</v>
      </c>
    </row>
    <row r="572" spans="1:17" s="33" customFormat="1" ht="13.2" x14ac:dyDescent="0.25">
      <c r="A572" s="62">
        <v>23319</v>
      </c>
      <c r="B572" s="63" t="s">
        <v>877</v>
      </c>
      <c r="C572" s="65">
        <v>1393.58</v>
      </c>
      <c r="D572" s="34">
        <f t="shared" si="114"/>
        <v>1.8188933240838164E-6</v>
      </c>
      <c r="E572" s="66">
        <f t="shared" si="115"/>
        <v>255</v>
      </c>
      <c r="F572" s="35">
        <f t="shared" si="116"/>
        <v>9025</v>
      </c>
      <c r="G572" s="35">
        <f t="shared" si="117"/>
        <v>-7095</v>
      </c>
      <c r="H572" s="36">
        <f t="shared" si="118"/>
        <v>194</v>
      </c>
      <c r="I572" s="36">
        <f t="shared" si="119"/>
        <v>167</v>
      </c>
      <c r="J572" s="36">
        <f t="shared" si="120"/>
        <v>1317</v>
      </c>
      <c r="K572" s="36">
        <f t="shared" si="121"/>
        <v>1678</v>
      </c>
      <c r="L572" s="36"/>
      <c r="M572" s="36">
        <f t="shared" si="122"/>
        <v>195</v>
      </c>
      <c r="N572" s="36">
        <f t="shared" si="123"/>
        <v>10556</v>
      </c>
      <c r="O572" s="36">
        <f t="shared" si="124"/>
        <v>10751</v>
      </c>
      <c r="P572" s="36">
        <f t="shared" si="125"/>
        <v>10751</v>
      </c>
      <c r="Q572" s="36">
        <f t="shared" si="126"/>
        <v>-887</v>
      </c>
    </row>
    <row r="573" spans="1:17" s="33" customFormat="1" ht="13.2" x14ac:dyDescent="0.25">
      <c r="A573" s="62">
        <v>23320</v>
      </c>
      <c r="B573" s="63" t="s">
        <v>878</v>
      </c>
      <c r="C573" s="65">
        <v>2866.12</v>
      </c>
      <c r="D573" s="34">
        <f t="shared" si="114"/>
        <v>3.7408448270089323E-6</v>
      </c>
      <c r="E573" s="66">
        <f t="shared" si="115"/>
        <v>524</v>
      </c>
      <c r="F573" s="35">
        <f t="shared" si="116"/>
        <v>18561</v>
      </c>
      <c r="G573" s="35">
        <f t="shared" si="117"/>
        <v>-14592</v>
      </c>
      <c r="H573" s="36">
        <f t="shared" si="118"/>
        <v>399</v>
      </c>
      <c r="I573" s="36">
        <f t="shared" si="119"/>
        <v>343</v>
      </c>
      <c r="J573" s="36">
        <f t="shared" si="120"/>
        <v>2709</v>
      </c>
      <c r="K573" s="36">
        <f t="shared" si="121"/>
        <v>3451</v>
      </c>
      <c r="L573" s="36"/>
      <c r="M573" s="36">
        <f t="shared" si="122"/>
        <v>401</v>
      </c>
      <c r="N573" s="36">
        <f t="shared" si="123"/>
        <v>21710</v>
      </c>
      <c r="O573" s="36">
        <f t="shared" si="124"/>
        <v>22111</v>
      </c>
      <c r="P573" s="36">
        <f t="shared" si="125"/>
        <v>22111</v>
      </c>
      <c r="Q573" s="36">
        <f t="shared" si="126"/>
        <v>-1823</v>
      </c>
    </row>
    <row r="574" spans="1:17" s="33" customFormat="1" ht="13.2" x14ac:dyDescent="0.25">
      <c r="A574" s="62">
        <v>23321</v>
      </c>
      <c r="B574" s="63" t="s">
        <v>879</v>
      </c>
      <c r="C574" s="65">
        <v>566.4</v>
      </c>
      <c r="D574" s="34">
        <f t="shared" si="114"/>
        <v>7.3926231630840973E-7</v>
      </c>
      <c r="E574" s="66">
        <f t="shared" si="115"/>
        <v>104</v>
      </c>
      <c r="F574" s="35">
        <f t="shared" si="116"/>
        <v>3668</v>
      </c>
      <c r="G574" s="35">
        <f t="shared" si="117"/>
        <v>-2884</v>
      </c>
      <c r="H574" s="36">
        <f t="shared" si="118"/>
        <v>79</v>
      </c>
      <c r="I574" s="36">
        <f t="shared" si="119"/>
        <v>68</v>
      </c>
      <c r="J574" s="36">
        <f t="shared" si="120"/>
        <v>535</v>
      </c>
      <c r="K574" s="36">
        <f t="shared" si="121"/>
        <v>682</v>
      </c>
      <c r="L574" s="36"/>
      <c r="M574" s="36">
        <f t="shared" si="122"/>
        <v>79</v>
      </c>
      <c r="N574" s="36">
        <f t="shared" si="123"/>
        <v>4290</v>
      </c>
      <c r="O574" s="36">
        <f t="shared" si="124"/>
        <v>4369</v>
      </c>
      <c r="P574" s="36">
        <f t="shared" si="125"/>
        <v>4369</v>
      </c>
      <c r="Q574" s="36">
        <f t="shared" si="126"/>
        <v>-360</v>
      </c>
    </row>
    <row r="575" spans="1:17" s="33" customFormat="1" ht="13.2" x14ac:dyDescent="0.25">
      <c r="A575" s="62">
        <v>23322</v>
      </c>
      <c r="B575" s="63" t="s">
        <v>880</v>
      </c>
      <c r="C575" s="65">
        <v>709.14</v>
      </c>
      <c r="D575" s="34">
        <f t="shared" si="114"/>
        <v>9.2556581742045494E-7</v>
      </c>
      <c r="E575" s="66">
        <f t="shared" si="115"/>
        <v>130</v>
      </c>
      <c r="F575" s="35">
        <f t="shared" si="116"/>
        <v>4592</v>
      </c>
      <c r="G575" s="35">
        <f t="shared" si="117"/>
        <v>-3610</v>
      </c>
      <c r="H575" s="36">
        <f t="shared" si="118"/>
        <v>99</v>
      </c>
      <c r="I575" s="36">
        <f t="shared" si="119"/>
        <v>85</v>
      </c>
      <c r="J575" s="36">
        <f t="shared" si="120"/>
        <v>670</v>
      </c>
      <c r="K575" s="36">
        <f t="shared" si="121"/>
        <v>854</v>
      </c>
      <c r="L575" s="36"/>
      <c r="M575" s="36">
        <f t="shared" si="122"/>
        <v>99</v>
      </c>
      <c r="N575" s="36">
        <f t="shared" si="123"/>
        <v>5372</v>
      </c>
      <c r="O575" s="36">
        <f t="shared" si="124"/>
        <v>5471</v>
      </c>
      <c r="P575" s="36">
        <f t="shared" si="125"/>
        <v>5471</v>
      </c>
      <c r="Q575" s="36">
        <f t="shared" si="126"/>
        <v>-451</v>
      </c>
    </row>
    <row r="576" spans="1:17" s="33" customFormat="1" ht="13.2" x14ac:dyDescent="0.25">
      <c r="A576" s="62">
        <v>23328</v>
      </c>
      <c r="B576" s="63" t="s">
        <v>881</v>
      </c>
      <c r="C576" s="65">
        <v>66554.89</v>
      </c>
      <c r="D576" s="34">
        <f t="shared" si="114"/>
        <v>8.68670941791162E-5</v>
      </c>
      <c r="E576" s="66">
        <f t="shared" si="115"/>
        <v>12178</v>
      </c>
      <c r="F576" s="35">
        <f t="shared" si="116"/>
        <v>431019</v>
      </c>
      <c r="G576" s="35">
        <f t="shared" si="117"/>
        <v>-338838</v>
      </c>
      <c r="H576" s="36">
        <f t="shared" si="118"/>
        <v>9266</v>
      </c>
      <c r="I576" s="36">
        <f t="shared" si="119"/>
        <v>7965</v>
      </c>
      <c r="J576" s="36">
        <f t="shared" si="120"/>
        <v>62916</v>
      </c>
      <c r="K576" s="36">
        <f t="shared" si="121"/>
        <v>80147</v>
      </c>
      <c r="L576" s="36"/>
      <c r="M576" s="36">
        <f t="shared" si="122"/>
        <v>9303</v>
      </c>
      <c r="N576" s="36">
        <f t="shared" si="123"/>
        <v>504145</v>
      </c>
      <c r="O576" s="36">
        <f t="shared" si="124"/>
        <v>513448</v>
      </c>
      <c r="P576" s="36">
        <f t="shared" si="125"/>
        <v>513448</v>
      </c>
      <c r="Q576" s="36">
        <f t="shared" si="126"/>
        <v>-42341</v>
      </c>
    </row>
    <row r="577" spans="1:17" s="33" customFormat="1" ht="13.2" x14ac:dyDescent="0.25">
      <c r="A577" s="62">
        <v>23569</v>
      </c>
      <c r="B577" s="63" t="s">
        <v>882</v>
      </c>
      <c r="C577" s="65">
        <v>620406.46</v>
      </c>
      <c r="D577" s="34">
        <f t="shared" si="114"/>
        <v>8.0975126531126541E-4</v>
      </c>
      <c r="E577" s="66">
        <f t="shared" si="115"/>
        <v>113520</v>
      </c>
      <c r="F577" s="35">
        <f t="shared" si="116"/>
        <v>4017844</v>
      </c>
      <c r="G577" s="35">
        <f t="shared" si="117"/>
        <v>-3158552</v>
      </c>
      <c r="H577" s="36">
        <f t="shared" si="118"/>
        <v>86373</v>
      </c>
      <c r="I577" s="36">
        <f t="shared" si="119"/>
        <v>74252</v>
      </c>
      <c r="J577" s="36">
        <f t="shared" si="120"/>
        <v>586485</v>
      </c>
      <c r="K577" s="36">
        <f t="shared" si="121"/>
        <v>747110</v>
      </c>
      <c r="L577" s="36"/>
      <c r="M577" s="36">
        <f t="shared" si="122"/>
        <v>86723</v>
      </c>
      <c r="N577" s="36">
        <f t="shared" si="123"/>
        <v>4699498</v>
      </c>
      <c r="O577" s="36">
        <f t="shared" si="124"/>
        <v>4786221</v>
      </c>
      <c r="P577" s="36">
        <f t="shared" si="125"/>
        <v>4786221</v>
      </c>
      <c r="Q577" s="36">
        <f t="shared" si="126"/>
        <v>-394687</v>
      </c>
    </row>
    <row r="578" spans="1:17" s="33" customFormat="1" ht="13.2" x14ac:dyDescent="0.25">
      <c r="A578" s="62">
        <v>23570</v>
      </c>
      <c r="B578" s="63" t="s">
        <v>883</v>
      </c>
      <c r="C578" s="65">
        <v>340906.56</v>
      </c>
      <c r="D578" s="34">
        <f t="shared" si="114"/>
        <v>4.4494945831626389E-4</v>
      </c>
      <c r="E578" s="66">
        <f t="shared" si="115"/>
        <v>62378</v>
      </c>
      <c r="F578" s="35">
        <f t="shared" si="116"/>
        <v>2207761</v>
      </c>
      <c r="G578" s="35">
        <f t="shared" si="117"/>
        <v>-1735589</v>
      </c>
      <c r="H578" s="36">
        <f t="shared" si="118"/>
        <v>47461</v>
      </c>
      <c r="I578" s="36">
        <f t="shared" si="119"/>
        <v>40801</v>
      </c>
      <c r="J578" s="36">
        <f t="shared" si="120"/>
        <v>322267</v>
      </c>
      <c r="K578" s="36">
        <f t="shared" si="121"/>
        <v>410529</v>
      </c>
      <c r="L578" s="36"/>
      <c r="M578" s="36">
        <f t="shared" si="122"/>
        <v>47654</v>
      </c>
      <c r="N578" s="36">
        <f t="shared" si="123"/>
        <v>2582323</v>
      </c>
      <c r="O578" s="36">
        <f t="shared" si="124"/>
        <v>2629977</v>
      </c>
      <c r="P578" s="36">
        <f t="shared" si="125"/>
        <v>2629977</v>
      </c>
      <c r="Q578" s="36">
        <f t="shared" si="126"/>
        <v>-216876</v>
      </c>
    </row>
    <row r="579" spans="1:17" s="33" customFormat="1" ht="13.2" x14ac:dyDescent="0.25">
      <c r="A579" s="62">
        <v>23572</v>
      </c>
      <c r="B579" s="63" t="s">
        <v>884</v>
      </c>
      <c r="C579" s="65">
        <v>2388751.19</v>
      </c>
      <c r="D579" s="34">
        <f t="shared" si="114"/>
        <v>3.1177855540322564E-3</v>
      </c>
      <c r="E579" s="66">
        <f t="shared" si="115"/>
        <v>437086</v>
      </c>
      <c r="F579" s="35">
        <f t="shared" si="116"/>
        <v>15469905</v>
      </c>
      <c r="G579" s="35">
        <f t="shared" si="117"/>
        <v>-12161372</v>
      </c>
      <c r="H579" s="36">
        <f t="shared" si="118"/>
        <v>332561</v>
      </c>
      <c r="I579" s="36">
        <f t="shared" si="119"/>
        <v>285891</v>
      </c>
      <c r="J579" s="36">
        <f t="shared" si="120"/>
        <v>2258142</v>
      </c>
      <c r="K579" s="36">
        <f t="shared" si="121"/>
        <v>2876594</v>
      </c>
      <c r="L579" s="36"/>
      <c r="M579" s="36">
        <f t="shared" si="122"/>
        <v>333911</v>
      </c>
      <c r="N579" s="36">
        <f t="shared" si="123"/>
        <v>18094480</v>
      </c>
      <c r="O579" s="36">
        <f t="shared" si="124"/>
        <v>18428391</v>
      </c>
      <c r="P579" s="36">
        <f t="shared" si="125"/>
        <v>18428391</v>
      </c>
      <c r="Q579" s="36">
        <f t="shared" si="126"/>
        <v>-1519663</v>
      </c>
    </row>
    <row r="580" spans="1:17" s="33" customFormat="1" ht="13.2" x14ac:dyDescent="0.25">
      <c r="A580" s="62">
        <v>23573</v>
      </c>
      <c r="B580" s="63" t="s">
        <v>885</v>
      </c>
      <c r="C580" s="65">
        <v>1048082.53</v>
      </c>
      <c r="D580" s="34">
        <f t="shared" si="114"/>
        <v>1.3679518340575182E-3</v>
      </c>
      <c r="E580" s="66">
        <f t="shared" si="115"/>
        <v>191775</v>
      </c>
      <c r="F580" s="35">
        <f t="shared" si="116"/>
        <v>6787537</v>
      </c>
      <c r="G580" s="35">
        <f t="shared" si="117"/>
        <v>-5335893</v>
      </c>
      <c r="H580" s="36">
        <f t="shared" si="118"/>
        <v>145914</v>
      </c>
      <c r="I580" s="36">
        <f t="shared" si="119"/>
        <v>125437</v>
      </c>
      <c r="J580" s="36">
        <f t="shared" si="120"/>
        <v>990777</v>
      </c>
      <c r="K580" s="36">
        <f t="shared" si="121"/>
        <v>1262128</v>
      </c>
      <c r="L580" s="36"/>
      <c r="M580" s="36">
        <f t="shared" si="122"/>
        <v>146506</v>
      </c>
      <c r="N580" s="36">
        <f t="shared" si="123"/>
        <v>7939089</v>
      </c>
      <c r="O580" s="36">
        <f t="shared" si="124"/>
        <v>8085595</v>
      </c>
      <c r="P580" s="36">
        <f t="shared" si="125"/>
        <v>8085595</v>
      </c>
      <c r="Q580" s="36">
        <f t="shared" si="126"/>
        <v>-666764</v>
      </c>
    </row>
    <row r="581" spans="1:17" s="33" customFormat="1" ht="13.2" x14ac:dyDescent="0.25">
      <c r="A581" s="62">
        <v>23574</v>
      </c>
      <c r="B581" s="63" t="s">
        <v>886</v>
      </c>
      <c r="C581" s="65">
        <v>566962.68000000005</v>
      </c>
      <c r="D581" s="34">
        <f t="shared" si="114"/>
        <v>7.3999672330018313E-4</v>
      </c>
      <c r="E581" s="66">
        <f t="shared" si="115"/>
        <v>103741</v>
      </c>
      <c r="F581" s="35">
        <f t="shared" si="116"/>
        <v>3671734</v>
      </c>
      <c r="G581" s="35">
        <f t="shared" si="117"/>
        <v>-2886464</v>
      </c>
      <c r="H581" s="36">
        <f t="shared" si="118"/>
        <v>78932</v>
      </c>
      <c r="I581" s="36">
        <f t="shared" si="119"/>
        <v>67855</v>
      </c>
      <c r="J581" s="36">
        <f t="shared" si="120"/>
        <v>535963</v>
      </c>
      <c r="K581" s="36">
        <f t="shared" si="121"/>
        <v>682750</v>
      </c>
      <c r="L581" s="36"/>
      <c r="M581" s="36">
        <f t="shared" si="122"/>
        <v>79253</v>
      </c>
      <c r="N581" s="36">
        <f t="shared" si="123"/>
        <v>4294669</v>
      </c>
      <c r="O581" s="36">
        <f t="shared" si="124"/>
        <v>4373922</v>
      </c>
      <c r="P581" s="36">
        <f t="shared" si="125"/>
        <v>4373922</v>
      </c>
      <c r="Q581" s="36">
        <f t="shared" si="126"/>
        <v>-360687</v>
      </c>
    </row>
    <row r="582" spans="1:17" s="33" customFormat="1" ht="13.2" x14ac:dyDescent="0.25">
      <c r="A582" s="62">
        <v>23577</v>
      </c>
      <c r="B582" s="63" t="s">
        <v>887</v>
      </c>
      <c r="C582" s="65">
        <v>135402.04999999999</v>
      </c>
      <c r="D582" s="34">
        <f t="shared" si="114"/>
        <v>1.7672604716791507E-4</v>
      </c>
      <c r="E582" s="66">
        <f t="shared" si="115"/>
        <v>24775</v>
      </c>
      <c r="F582" s="35">
        <f t="shared" si="116"/>
        <v>876884</v>
      </c>
      <c r="G582" s="35">
        <f t="shared" si="117"/>
        <v>-689345</v>
      </c>
      <c r="H582" s="36">
        <f t="shared" si="118"/>
        <v>18851</v>
      </c>
      <c r="I582" s="36">
        <f t="shared" si="119"/>
        <v>16205</v>
      </c>
      <c r="J582" s="36">
        <f t="shared" si="120"/>
        <v>127999</v>
      </c>
      <c r="K582" s="36">
        <f t="shared" si="121"/>
        <v>163055</v>
      </c>
      <c r="L582" s="36"/>
      <c r="M582" s="36">
        <f t="shared" si="122"/>
        <v>18927</v>
      </c>
      <c r="N582" s="36">
        <f t="shared" si="123"/>
        <v>1025653</v>
      </c>
      <c r="O582" s="36">
        <f t="shared" si="124"/>
        <v>1044580</v>
      </c>
      <c r="P582" s="36">
        <f t="shared" si="125"/>
        <v>1044580</v>
      </c>
      <c r="Q582" s="36">
        <f t="shared" si="126"/>
        <v>-86139</v>
      </c>
    </row>
    <row r="583" spans="1:17" s="33" customFormat="1" ht="13.2" x14ac:dyDescent="0.25">
      <c r="A583" s="62">
        <v>23602</v>
      </c>
      <c r="B583" s="63" t="s">
        <v>888</v>
      </c>
      <c r="C583" s="65">
        <v>29119.24</v>
      </c>
      <c r="D583" s="34">
        <f t="shared" si="114"/>
        <v>3.8006279681392122E-5</v>
      </c>
      <c r="E583" s="66">
        <f t="shared" si="115"/>
        <v>5328</v>
      </c>
      <c r="F583" s="35">
        <f t="shared" si="116"/>
        <v>188580</v>
      </c>
      <c r="G583" s="35">
        <f t="shared" si="117"/>
        <v>-148249</v>
      </c>
      <c r="H583" s="36">
        <f t="shared" si="118"/>
        <v>4054</v>
      </c>
      <c r="I583" s="36">
        <f t="shared" si="119"/>
        <v>3485</v>
      </c>
      <c r="J583" s="36">
        <f t="shared" si="120"/>
        <v>27527</v>
      </c>
      <c r="K583" s="36">
        <f t="shared" si="121"/>
        <v>35066</v>
      </c>
      <c r="L583" s="36"/>
      <c r="M583" s="36">
        <f t="shared" si="122"/>
        <v>4070</v>
      </c>
      <c r="N583" s="36">
        <f t="shared" si="123"/>
        <v>220574</v>
      </c>
      <c r="O583" s="36">
        <f t="shared" si="124"/>
        <v>224644</v>
      </c>
      <c r="P583" s="36">
        <f t="shared" si="125"/>
        <v>224644</v>
      </c>
      <c r="Q583" s="36">
        <f t="shared" si="126"/>
        <v>-18525</v>
      </c>
    </row>
    <row r="584" spans="1:17" s="33" customFormat="1" ht="13.2" x14ac:dyDescent="0.25">
      <c r="A584" s="62">
        <v>23701</v>
      </c>
      <c r="B584" s="63" t="s">
        <v>889</v>
      </c>
      <c r="C584" s="65">
        <v>96.28</v>
      </c>
      <c r="D584" s="34">
        <f t="shared" si="114"/>
        <v>1.256641522142897E-7</v>
      </c>
      <c r="E584" s="66">
        <f t="shared" si="115"/>
        <v>18</v>
      </c>
      <c r="F584" s="35">
        <f t="shared" si="116"/>
        <v>624</v>
      </c>
      <c r="G584" s="35">
        <f t="shared" si="117"/>
        <v>-490</v>
      </c>
      <c r="H584" s="36">
        <f t="shared" si="118"/>
        <v>13</v>
      </c>
      <c r="I584" s="36">
        <f t="shared" si="119"/>
        <v>12</v>
      </c>
      <c r="J584" s="36">
        <f t="shared" si="120"/>
        <v>91</v>
      </c>
      <c r="K584" s="36">
        <f t="shared" si="121"/>
        <v>116</v>
      </c>
      <c r="L584" s="36"/>
      <c r="M584" s="36">
        <f t="shared" si="122"/>
        <v>13</v>
      </c>
      <c r="N584" s="36">
        <f t="shared" si="123"/>
        <v>729</v>
      </c>
      <c r="O584" s="36">
        <f t="shared" si="124"/>
        <v>742</v>
      </c>
      <c r="P584" s="36">
        <f t="shared" si="125"/>
        <v>742</v>
      </c>
      <c r="Q584" s="36">
        <f t="shared" si="126"/>
        <v>-61</v>
      </c>
    </row>
    <row r="585" spans="1:17" s="33" customFormat="1" ht="13.2" x14ac:dyDescent="0.25">
      <c r="A585" s="62">
        <v>24201</v>
      </c>
      <c r="B585" s="63" t="s">
        <v>890</v>
      </c>
      <c r="C585" s="65">
        <v>520679.77</v>
      </c>
      <c r="D585" s="34">
        <f t="shared" si="114"/>
        <v>6.7958851134380309E-4</v>
      </c>
      <c r="E585" s="66">
        <f t="shared" si="115"/>
        <v>95272</v>
      </c>
      <c r="F585" s="35">
        <f t="shared" si="116"/>
        <v>3371999</v>
      </c>
      <c r="G585" s="35">
        <f t="shared" si="117"/>
        <v>-2650833</v>
      </c>
      <c r="H585" s="36">
        <f t="shared" si="118"/>
        <v>72489</v>
      </c>
      <c r="I585" s="36">
        <f t="shared" si="119"/>
        <v>62316</v>
      </c>
      <c r="J585" s="36">
        <f t="shared" si="120"/>
        <v>492211</v>
      </c>
      <c r="K585" s="36">
        <f t="shared" si="121"/>
        <v>627016</v>
      </c>
      <c r="L585" s="36"/>
      <c r="M585" s="36">
        <f t="shared" si="122"/>
        <v>72783</v>
      </c>
      <c r="N585" s="36">
        <f t="shared" si="123"/>
        <v>3944082</v>
      </c>
      <c r="O585" s="36">
        <f t="shared" si="124"/>
        <v>4016865</v>
      </c>
      <c r="P585" s="36">
        <f t="shared" si="125"/>
        <v>4016865</v>
      </c>
      <c r="Q585" s="36">
        <f t="shared" si="126"/>
        <v>-331243</v>
      </c>
    </row>
    <row r="586" spans="1:17" s="33" customFormat="1" ht="13.2" x14ac:dyDescent="0.25">
      <c r="A586" s="62">
        <v>24203</v>
      </c>
      <c r="B586" s="63" t="s">
        <v>891</v>
      </c>
      <c r="C586" s="65">
        <v>7723.5</v>
      </c>
      <c r="D586" s="34">
        <f t="shared" si="114"/>
        <v>1.0080671786737292E-5</v>
      </c>
      <c r="E586" s="66">
        <f t="shared" si="115"/>
        <v>1413</v>
      </c>
      <c r="F586" s="35">
        <f t="shared" si="116"/>
        <v>50019</v>
      </c>
      <c r="G586" s="35">
        <f t="shared" si="117"/>
        <v>-39321</v>
      </c>
      <c r="H586" s="36">
        <f t="shared" si="118"/>
        <v>1075</v>
      </c>
      <c r="I586" s="36">
        <f t="shared" si="119"/>
        <v>924</v>
      </c>
      <c r="J586" s="36">
        <f t="shared" si="120"/>
        <v>7301</v>
      </c>
      <c r="K586" s="36">
        <f t="shared" si="121"/>
        <v>9300</v>
      </c>
      <c r="L586" s="36"/>
      <c r="M586" s="36">
        <f t="shared" si="122"/>
        <v>1080</v>
      </c>
      <c r="N586" s="36">
        <f t="shared" si="123"/>
        <v>58505</v>
      </c>
      <c r="O586" s="36">
        <f t="shared" si="124"/>
        <v>59585</v>
      </c>
      <c r="P586" s="36">
        <f t="shared" si="125"/>
        <v>59585</v>
      </c>
      <c r="Q586" s="36">
        <f t="shared" si="126"/>
        <v>-4913</v>
      </c>
    </row>
    <row r="587" spans="1:17" s="33" customFormat="1" ht="13.2" x14ac:dyDescent="0.25">
      <c r="A587" s="62">
        <v>24204</v>
      </c>
      <c r="B587" s="63" t="s">
        <v>892</v>
      </c>
      <c r="C587" s="65">
        <v>1302660.19</v>
      </c>
      <c r="D587" s="34">
        <f t="shared" si="114"/>
        <v>1.7002252638102986E-3</v>
      </c>
      <c r="E587" s="66">
        <f t="shared" si="115"/>
        <v>238356</v>
      </c>
      <c r="F587" s="35">
        <f t="shared" si="116"/>
        <v>8436220</v>
      </c>
      <c r="G587" s="35">
        <f t="shared" si="117"/>
        <v>-6631974</v>
      </c>
      <c r="H587" s="36">
        <f t="shared" si="118"/>
        <v>181356</v>
      </c>
      <c r="I587" s="36">
        <f t="shared" si="119"/>
        <v>155905</v>
      </c>
      <c r="J587" s="36">
        <f t="shared" si="120"/>
        <v>1231435</v>
      </c>
      <c r="K587" s="36">
        <f t="shared" si="121"/>
        <v>1568696</v>
      </c>
      <c r="L587" s="36"/>
      <c r="M587" s="36">
        <f t="shared" si="122"/>
        <v>182092</v>
      </c>
      <c r="N587" s="36">
        <f t="shared" si="123"/>
        <v>9867481</v>
      </c>
      <c r="O587" s="36">
        <f t="shared" si="124"/>
        <v>10049573</v>
      </c>
      <c r="P587" s="36">
        <f t="shared" si="125"/>
        <v>10049573</v>
      </c>
      <c r="Q587" s="36">
        <f t="shared" si="126"/>
        <v>-828720</v>
      </c>
    </row>
    <row r="588" spans="1:17" s="33" customFormat="1" ht="13.2" x14ac:dyDescent="0.25">
      <c r="A588" s="62">
        <v>24301</v>
      </c>
      <c r="B588" s="63" t="s">
        <v>893</v>
      </c>
      <c r="C588" s="65">
        <v>134489.82</v>
      </c>
      <c r="D588" s="34">
        <f t="shared" ref="D588:D651" si="127">+C588/$C$10</f>
        <v>1.7553540934516437E-4</v>
      </c>
      <c r="E588" s="66">
        <f t="shared" ref="E588:E651" si="128">ROUND(D588*$E$10,0)</f>
        <v>24609</v>
      </c>
      <c r="F588" s="35">
        <f t="shared" ref="F588:F651" si="129">+ROUND(D588*$F$10,0)</f>
        <v>870976</v>
      </c>
      <c r="G588" s="35">
        <f t="shared" ref="G588:G651" si="130">+ROUND(D588*$G$10,0)</f>
        <v>-684701</v>
      </c>
      <c r="H588" s="36">
        <f t="shared" ref="H588:H651" si="131">ROUND(D588*$H$10,0)</f>
        <v>18724</v>
      </c>
      <c r="I588" s="36">
        <f t="shared" ref="I588:I651" si="132">ROUND(D588*$I$10,0)</f>
        <v>16096</v>
      </c>
      <c r="J588" s="36">
        <f t="shared" ref="J588:J651" si="133">ROUND(D588*$J$10,0)</f>
        <v>127136</v>
      </c>
      <c r="K588" s="36">
        <f t="shared" ref="K588:K651" si="134">ROUND(SUM(H588:J588),0)</f>
        <v>161956</v>
      </c>
      <c r="L588" s="36"/>
      <c r="M588" s="36">
        <f t="shared" ref="M588:M651" si="135">ROUND(D588*$M$10,0)</f>
        <v>18800</v>
      </c>
      <c r="N588" s="36">
        <f t="shared" ref="N588:N651" si="136">ROUND(D588*$N$10,0)</f>
        <v>1018743</v>
      </c>
      <c r="O588" s="36">
        <f t="shared" ref="O588:O651" si="137">ROUND(SUM(L588:N588),0)</f>
        <v>1037543</v>
      </c>
      <c r="P588" s="36">
        <f t="shared" ref="P588:P651" si="138">ROUND(SUM(M588:N588),0)</f>
        <v>1037543</v>
      </c>
      <c r="Q588" s="36">
        <f t="shared" ref="Q588:Q651" si="139">ROUND(D588*$Q$10,0)</f>
        <v>-85559</v>
      </c>
    </row>
    <row r="589" spans="1:17" s="33" customFormat="1" ht="13.2" x14ac:dyDescent="0.25">
      <c r="A589" s="62">
        <v>24302</v>
      </c>
      <c r="B589" s="63" t="s">
        <v>894</v>
      </c>
      <c r="C589" s="65">
        <v>5680.94</v>
      </c>
      <c r="D589" s="34">
        <f t="shared" si="127"/>
        <v>7.4147331624454395E-6</v>
      </c>
      <c r="E589" s="66">
        <f t="shared" si="128"/>
        <v>1039</v>
      </c>
      <c r="F589" s="35">
        <f t="shared" si="129"/>
        <v>36791</v>
      </c>
      <c r="G589" s="35">
        <f t="shared" si="130"/>
        <v>-28922</v>
      </c>
      <c r="H589" s="36">
        <f t="shared" si="131"/>
        <v>791</v>
      </c>
      <c r="I589" s="36">
        <f t="shared" si="132"/>
        <v>680</v>
      </c>
      <c r="J589" s="36">
        <f t="shared" si="133"/>
        <v>5370</v>
      </c>
      <c r="K589" s="36">
        <f t="shared" si="134"/>
        <v>6841</v>
      </c>
      <c r="L589" s="36"/>
      <c r="M589" s="36">
        <f t="shared" si="135"/>
        <v>794</v>
      </c>
      <c r="N589" s="36">
        <f t="shared" si="136"/>
        <v>43032</v>
      </c>
      <c r="O589" s="36">
        <f t="shared" si="137"/>
        <v>43826</v>
      </c>
      <c r="P589" s="36">
        <f t="shared" si="138"/>
        <v>43826</v>
      </c>
      <c r="Q589" s="36">
        <f t="shared" si="139"/>
        <v>-3614</v>
      </c>
    </row>
    <row r="590" spans="1:17" s="33" customFormat="1" ht="13.2" x14ac:dyDescent="0.25">
      <c r="A590" s="62">
        <v>24303</v>
      </c>
      <c r="B590" s="63" t="s">
        <v>895</v>
      </c>
      <c r="C590" s="65">
        <v>34689.67</v>
      </c>
      <c r="D590" s="34">
        <f t="shared" si="127"/>
        <v>4.5276775770081832E-5</v>
      </c>
      <c r="E590" s="66">
        <f t="shared" si="128"/>
        <v>6347</v>
      </c>
      <c r="F590" s="35">
        <f t="shared" si="129"/>
        <v>224655</v>
      </c>
      <c r="G590" s="35">
        <f t="shared" si="130"/>
        <v>-176609</v>
      </c>
      <c r="H590" s="36">
        <f t="shared" si="131"/>
        <v>4829</v>
      </c>
      <c r="I590" s="36">
        <f t="shared" si="132"/>
        <v>4152</v>
      </c>
      <c r="J590" s="36">
        <f t="shared" si="133"/>
        <v>32793</v>
      </c>
      <c r="K590" s="36">
        <f t="shared" si="134"/>
        <v>41774</v>
      </c>
      <c r="L590" s="36"/>
      <c r="M590" s="36">
        <f t="shared" si="135"/>
        <v>4849</v>
      </c>
      <c r="N590" s="36">
        <f t="shared" si="136"/>
        <v>262770</v>
      </c>
      <c r="O590" s="36">
        <f t="shared" si="137"/>
        <v>267619</v>
      </c>
      <c r="P590" s="36">
        <f t="shared" si="138"/>
        <v>267619</v>
      </c>
      <c r="Q590" s="36">
        <f t="shared" si="139"/>
        <v>-22069</v>
      </c>
    </row>
    <row r="591" spans="1:17" s="33" customFormat="1" ht="13.2" x14ac:dyDescent="0.25">
      <c r="A591" s="62">
        <v>24305</v>
      </c>
      <c r="B591" s="63" t="s">
        <v>896</v>
      </c>
      <c r="C591" s="65">
        <v>10000.57</v>
      </c>
      <c r="D591" s="34">
        <f t="shared" si="127"/>
        <v>1.3052691635954083E-5</v>
      </c>
      <c r="E591" s="66">
        <f t="shared" si="128"/>
        <v>1830</v>
      </c>
      <c r="F591" s="35">
        <f t="shared" si="129"/>
        <v>64765</v>
      </c>
      <c r="G591" s="35">
        <f t="shared" si="130"/>
        <v>-50914</v>
      </c>
      <c r="H591" s="36">
        <f t="shared" si="131"/>
        <v>1392</v>
      </c>
      <c r="I591" s="36">
        <f t="shared" si="132"/>
        <v>1197</v>
      </c>
      <c r="J591" s="36">
        <f t="shared" si="133"/>
        <v>9454</v>
      </c>
      <c r="K591" s="36">
        <f t="shared" si="134"/>
        <v>12043</v>
      </c>
      <c r="L591" s="36"/>
      <c r="M591" s="36">
        <f t="shared" si="135"/>
        <v>1398</v>
      </c>
      <c r="N591" s="36">
        <f t="shared" si="136"/>
        <v>75753</v>
      </c>
      <c r="O591" s="36">
        <f t="shared" si="137"/>
        <v>77151</v>
      </c>
      <c r="P591" s="36">
        <f t="shared" si="138"/>
        <v>77151</v>
      </c>
      <c r="Q591" s="36">
        <f t="shared" si="139"/>
        <v>-6362</v>
      </c>
    </row>
    <row r="592" spans="1:17" s="33" customFormat="1" ht="13.2" x14ac:dyDescent="0.25">
      <c r="A592" s="62">
        <v>24306</v>
      </c>
      <c r="B592" s="63" t="s">
        <v>897</v>
      </c>
      <c r="C592" s="65">
        <v>12378.64</v>
      </c>
      <c r="D592" s="34">
        <f t="shared" si="127"/>
        <v>1.6156536156687735E-5</v>
      </c>
      <c r="E592" s="66">
        <f t="shared" si="128"/>
        <v>2265</v>
      </c>
      <c r="F592" s="35">
        <f t="shared" si="129"/>
        <v>80166</v>
      </c>
      <c r="G592" s="35">
        <f t="shared" si="130"/>
        <v>-63021</v>
      </c>
      <c r="H592" s="36">
        <f t="shared" si="131"/>
        <v>1723</v>
      </c>
      <c r="I592" s="36">
        <f t="shared" si="132"/>
        <v>1482</v>
      </c>
      <c r="J592" s="36">
        <f t="shared" si="133"/>
        <v>11702</v>
      </c>
      <c r="K592" s="36">
        <f t="shared" si="134"/>
        <v>14907</v>
      </c>
      <c r="L592" s="36"/>
      <c r="M592" s="36">
        <f t="shared" si="135"/>
        <v>1730</v>
      </c>
      <c r="N592" s="36">
        <f t="shared" si="136"/>
        <v>93767</v>
      </c>
      <c r="O592" s="36">
        <f t="shared" si="137"/>
        <v>95497</v>
      </c>
      <c r="P592" s="36">
        <f t="shared" si="138"/>
        <v>95497</v>
      </c>
      <c r="Q592" s="36">
        <f t="shared" si="139"/>
        <v>-7875</v>
      </c>
    </row>
    <row r="593" spans="1:17" s="33" customFormat="1" ht="13.2" x14ac:dyDescent="0.25">
      <c r="A593" s="62">
        <v>24307</v>
      </c>
      <c r="B593" s="63" t="s">
        <v>898</v>
      </c>
      <c r="C593" s="65">
        <v>5358.87</v>
      </c>
      <c r="D593" s="34">
        <f t="shared" si="127"/>
        <v>6.9943690836787564E-6</v>
      </c>
      <c r="E593" s="66">
        <f t="shared" si="128"/>
        <v>981</v>
      </c>
      <c r="F593" s="35">
        <f t="shared" si="129"/>
        <v>34705</v>
      </c>
      <c r="G593" s="35">
        <f t="shared" si="130"/>
        <v>-27283</v>
      </c>
      <c r="H593" s="36">
        <f t="shared" si="131"/>
        <v>746</v>
      </c>
      <c r="I593" s="36">
        <f t="shared" si="132"/>
        <v>641</v>
      </c>
      <c r="J593" s="36">
        <f t="shared" si="133"/>
        <v>5066</v>
      </c>
      <c r="K593" s="36">
        <f t="shared" si="134"/>
        <v>6453</v>
      </c>
      <c r="L593" s="36"/>
      <c r="M593" s="36">
        <f t="shared" si="135"/>
        <v>749</v>
      </c>
      <c r="N593" s="36">
        <f t="shared" si="136"/>
        <v>40593</v>
      </c>
      <c r="O593" s="36">
        <f t="shared" si="137"/>
        <v>41342</v>
      </c>
      <c r="P593" s="36">
        <f t="shared" si="138"/>
        <v>41342</v>
      </c>
      <c r="Q593" s="36">
        <f t="shared" si="139"/>
        <v>-3409</v>
      </c>
    </row>
    <row r="594" spans="1:17" s="33" customFormat="1" ht="13.2" x14ac:dyDescent="0.25">
      <c r="A594" s="62">
        <v>24308</v>
      </c>
      <c r="B594" s="63" t="s">
        <v>899</v>
      </c>
      <c r="C594" s="65">
        <v>4296.1400000000003</v>
      </c>
      <c r="D594" s="34">
        <f t="shared" si="127"/>
        <v>5.6072994484202183E-6</v>
      </c>
      <c r="E594" s="66">
        <f t="shared" si="128"/>
        <v>786</v>
      </c>
      <c r="F594" s="35">
        <f t="shared" si="129"/>
        <v>27822</v>
      </c>
      <c r="G594" s="35">
        <f t="shared" si="130"/>
        <v>-21872</v>
      </c>
      <c r="H594" s="36">
        <f t="shared" si="131"/>
        <v>598</v>
      </c>
      <c r="I594" s="36">
        <f t="shared" si="132"/>
        <v>514</v>
      </c>
      <c r="J594" s="36">
        <f t="shared" si="133"/>
        <v>4061</v>
      </c>
      <c r="K594" s="36">
        <f t="shared" si="134"/>
        <v>5173</v>
      </c>
      <c r="L594" s="36"/>
      <c r="M594" s="36">
        <f t="shared" si="135"/>
        <v>601</v>
      </c>
      <c r="N594" s="36">
        <f t="shared" si="136"/>
        <v>32543</v>
      </c>
      <c r="O594" s="36">
        <f t="shared" si="137"/>
        <v>33144</v>
      </c>
      <c r="P594" s="36">
        <f t="shared" si="138"/>
        <v>33144</v>
      </c>
      <c r="Q594" s="36">
        <f t="shared" si="139"/>
        <v>-2733</v>
      </c>
    </row>
    <row r="595" spans="1:17" s="33" customFormat="1" ht="13.2" x14ac:dyDescent="0.25">
      <c r="A595" s="62">
        <v>24310</v>
      </c>
      <c r="B595" s="63" t="s">
        <v>900</v>
      </c>
      <c r="C595" s="65">
        <v>10320.799999999999</v>
      </c>
      <c r="D595" s="34">
        <f t="shared" si="127"/>
        <v>1.3470654156348578E-5</v>
      </c>
      <c r="E595" s="66">
        <f t="shared" si="128"/>
        <v>1888</v>
      </c>
      <c r="F595" s="35">
        <f t="shared" si="129"/>
        <v>66839</v>
      </c>
      <c r="G595" s="35">
        <f t="shared" si="130"/>
        <v>-52544</v>
      </c>
      <c r="H595" s="36">
        <f t="shared" si="131"/>
        <v>1437</v>
      </c>
      <c r="I595" s="36">
        <f t="shared" si="132"/>
        <v>1235</v>
      </c>
      <c r="J595" s="36">
        <f t="shared" si="133"/>
        <v>9756</v>
      </c>
      <c r="K595" s="36">
        <f t="shared" si="134"/>
        <v>12428</v>
      </c>
      <c r="L595" s="36"/>
      <c r="M595" s="36">
        <f t="shared" si="135"/>
        <v>1443</v>
      </c>
      <c r="N595" s="36">
        <f t="shared" si="136"/>
        <v>78179</v>
      </c>
      <c r="O595" s="36">
        <f t="shared" si="137"/>
        <v>79622</v>
      </c>
      <c r="P595" s="36">
        <f t="shared" si="138"/>
        <v>79622</v>
      </c>
      <c r="Q595" s="36">
        <f t="shared" si="139"/>
        <v>-6566</v>
      </c>
    </row>
    <row r="596" spans="1:17" s="33" customFormat="1" ht="13.2" x14ac:dyDescent="0.25">
      <c r="A596" s="62">
        <v>24311</v>
      </c>
      <c r="B596" s="63" t="s">
        <v>901</v>
      </c>
      <c r="C596" s="65">
        <v>226.56</v>
      </c>
      <c r="D596" s="34">
        <f t="shared" si="127"/>
        <v>2.9570492652336388E-7</v>
      </c>
      <c r="E596" s="66">
        <f t="shared" si="128"/>
        <v>41</v>
      </c>
      <c r="F596" s="35">
        <f t="shared" si="129"/>
        <v>1467</v>
      </c>
      <c r="G596" s="35">
        <f t="shared" si="130"/>
        <v>-1153</v>
      </c>
      <c r="H596" s="36">
        <f t="shared" si="131"/>
        <v>32</v>
      </c>
      <c r="I596" s="36">
        <f t="shared" si="132"/>
        <v>27</v>
      </c>
      <c r="J596" s="36">
        <f t="shared" si="133"/>
        <v>214</v>
      </c>
      <c r="K596" s="36">
        <f t="shared" si="134"/>
        <v>273</v>
      </c>
      <c r="L596" s="36"/>
      <c r="M596" s="36">
        <f t="shared" si="135"/>
        <v>32</v>
      </c>
      <c r="N596" s="36">
        <f t="shared" si="136"/>
        <v>1716</v>
      </c>
      <c r="O596" s="36">
        <f t="shared" si="137"/>
        <v>1748</v>
      </c>
      <c r="P596" s="36">
        <f t="shared" si="138"/>
        <v>1748</v>
      </c>
      <c r="Q596" s="36">
        <f t="shared" si="139"/>
        <v>-144</v>
      </c>
    </row>
    <row r="597" spans="1:17" s="33" customFormat="1" ht="13.2" x14ac:dyDescent="0.25">
      <c r="A597" s="62">
        <v>24312</v>
      </c>
      <c r="B597" s="63" t="s">
        <v>902</v>
      </c>
      <c r="C597" s="65">
        <v>1769.91</v>
      </c>
      <c r="D597" s="34">
        <f t="shared" si="127"/>
        <v>2.310077270934706E-6</v>
      </c>
      <c r="E597" s="66">
        <f t="shared" si="128"/>
        <v>324</v>
      </c>
      <c r="F597" s="35">
        <f t="shared" si="129"/>
        <v>11462</v>
      </c>
      <c r="G597" s="35">
        <f t="shared" si="130"/>
        <v>-9011</v>
      </c>
      <c r="H597" s="36">
        <f t="shared" si="131"/>
        <v>246</v>
      </c>
      <c r="I597" s="36">
        <f t="shared" si="132"/>
        <v>212</v>
      </c>
      <c r="J597" s="36">
        <f t="shared" si="133"/>
        <v>1673</v>
      </c>
      <c r="K597" s="36">
        <f t="shared" si="134"/>
        <v>2131</v>
      </c>
      <c r="L597" s="36"/>
      <c r="M597" s="36">
        <f t="shared" si="135"/>
        <v>247</v>
      </c>
      <c r="N597" s="36">
        <f t="shared" si="136"/>
        <v>13407</v>
      </c>
      <c r="O597" s="36">
        <f t="shared" si="137"/>
        <v>13654</v>
      </c>
      <c r="P597" s="36">
        <f t="shared" si="138"/>
        <v>13654</v>
      </c>
      <c r="Q597" s="36">
        <f t="shared" si="139"/>
        <v>-1126</v>
      </c>
    </row>
    <row r="598" spans="1:17" s="33" customFormat="1" ht="13.2" x14ac:dyDescent="0.25">
      <c r="A598" s="62">
        <v>24315</v>
      </c>
      <c r="B598" s="63" t="s">
        <v>903</v>
      </c>
      <c r="C598" s="65">
        <v>3269.54</v>
      </c>
      <c r="D598" s="34">
        <f t="shared" si="127"/>
        <v>4.2673865001112253E-6</v>
      </c>
      <c r="E598" s="66">
        <f t="shared" si="128"/>
        <v>598</v>
      </c>
      <c r="F598" s="35">
        <f t="shared" si="129"/>
        <v>21174</v>
      </c>
      <c r="G598" s="35">
        <f t="shared" si="130"/>
        <v>-16646</v>
      </c>
      <c r="H598" s="36">
        <f t="shared" si="131"/>
        <v>455</v>
      </c>
      <c r="I598" s="36">
        <f t="shared" si="132"/>
        <v>391</v>
      </c>
      <c r="J598" s="36">
        <f t="shared" si="133"/>
        <v>3091</v>
      </c>
      <c r="K598" s="36">
        <f t="shared" si="134"/>
        <v>3937</v>
      </c>
      <c r="L598" s="36"/>
      <c r="M598" s="36">
        <f t="shared" si="135"/>
        <v>457</v>
      </c>
      <c r="N598" s="36">
        <f t="shared" si="136"/>
        <v>24766</v>
      </c>
      <c r="O598" s="36">
        <f t="shared" si="137"/>
        <v>25223</v>
      </c>
      <c r="P598" s="36">
        <f t="shared" si="138"/>
        <v>25223</v>
      </c>
      <c r="Q598" s="36">
        <f t="shared" si="139"/>
        <v>-2080</v>
      </c>
    </row>
    <row r="599" spans="1:17" s="33" customFormat="1" ht="13.2" x14ac:dyDescent="0.25">
      <c r="A599" s="62">
        <v>24316</v>
      </c>
      <c r="B599" s="63" t="s">
        <v>904</v>
      </c>
      <c r="C599" s="65">
        <v>20.309999999999999</v>
      </c>
      <c r="D599" s="34">
        <f t="shared" si="127"/>
        <v>2.6508505727796259E-8</v>
      </c>
      <c r="E599" s="66">
        <f t="shared" si="128"/>
        <v>4</v>
      </c>
      <c r="F599" s="35">
        <f t="shared" si="129"/>
        <v>132</v>
      </c>
      <c r="G599" s="35">
        <f t="shared" si="130"/>
        <v>-103</v>
      </c>
      <c r="H599" s="36">
        <f t="shared" si="131"/>
        <v>3</v>
      </c>
      <c r="I599" s="36">
        <f t="shared" si="132"/>
        <v>2</v>
      </c>
      <c r="J599" s="36">
        <f t="shared" si="133"/>
        <v>19</v>
      </c>
      <c r="K599" s="36">
        <f t="shared" si="134"/>
        <v>24</v>
      </c>
      <c r="L599" s="36"/>
      <c r="M599" s="36">
        <f t="shared" si="135"/>
        <v>3</v>
      </c>
      <c r="N599" s="36">
        <f t="shared" si="136"/>
        <v>154</v>
      </c>
      <c r="O599" s="36">
        <f t="shared" si="137"/>
        <v>157</v>
      </c>
      <c r="P599" s="36">
        <f t="shared" si="138"/>
        <v>157</v>
      </c>
      <c r="Q599" s="36">
        <f t="shared" si="139"/>
        <v>-13</v>
      </c>
    </row>
    <row r="600" spans="1:17" s="33" customFormat="1" ht="13.2" x14ac:dyDescent="0.25">
      <c r="A600" s="62">
        <v>24317</v>
      </c>
      <c r="B600" s="63" t="s">
        <v>905</v>
      </c>
      <c r="C600" s="65">
        <v>127.44</v>
      </c>
      <c r="D600" s="34">
        <f t="shared" si="127"/>
        <v>1.663340211693922E-7</v>
      </c>
      <c r="E600" s="66">
        <f t="shared" si="128"/>
        <v>23</v>
      </c>
      <c r="F600" s="35">
        <f t="shared" si="129"/>
        <v>825</v>
      </c>
      <c r="G600" s="35">
        <f t="shared" si="130"/>
        <v>-649</v>
      </c>
      <c r="H600" s="36">
        <f t="shared" si="131"/>
        <v>18</v>
      </c>
      <c r="I600" s="36">
        <f t="shared" si="132"/>
        <v>15</v>
      </c>
      <c r="J600" s="36">
        <f t="shared" si="133"/>
        <v>120</v>
      </c>
      <c r="K600" s="36">
        <f t="shared" si="134"/>
        <v>153</v>
      </c>
      <c r="L600" s="36"/>
      <c r="M600" s="36">
        <f t="shared" si="135"/>
        <v>18</v>
      </c>
      <c r="N600" s="36">
        <f t="shared" si="136"/>
        <v>965</v>
      </c>
      <c r="O600" s="36">
        <f t="shared" si="137"/>
        <v>983</v>
      </c>
      <c r="P600" s="36">
        <f t="shared" si="138"/>
        <v>983</v>
      </c>
      <c r="Q600" s="36">
        <f t="shared" si="139"/>
        <v>-81</v>
      </c>
    </row>
    <row r="601" spans="1:17" s="33" customFormat="1" ht="13.2" x14ac:dyDescent="0.25">
      <c r="A601" s="62">
        <v>24536</v>
      </c>
      <c r="B601" s="63" t="s">
        <v>906</v>
      </c>
      <c r="C601" s="65">
        <v>1599421.56</v>
      </c>
      <c r="D601" s="34">
        <f t="shared" si="127"/>
        <v>2.087556651128549E-3</v>
      </c>
      <c r="E601" s="66">
        <f t="shared" si="128"/>
        <v>292657</v>
      </c>
      <c r="F601" s="35">
        <f t="shared" si="129"/>
        <v>10358090</v>
      </c>
      <c r="G601" s="35">
        <f t="shared" si="130"/>
        <v>-8142816</v>
      </c>
      <c r="H601" s="36">
        <f t="shared" si="131"/>
        <v>222671</v>
      </c>
      <c r="I601" s="36">
        <f t="shared" si="132"/>
        <v>191423</v>
      </c>
      <c r="J601" s="36">
        <f t="shared" si="133"/>
        <v>1511970</v>
      </c>
      <c r="K601" s="36">
        <f t="shared" si="134"/>
        <v>1926064</v>
      </c>
      <c r="L601" s="36"/>
      <c r="M601" s="36">
        <f t="shared" si="135"/>
        <v>223575</v>
      </c>
      <c r="N601" s="36">
        <f t="shared" si="136"/>
        <v>12115410</v>
      </c>
      <c r="O601" s="36">
        <f t="shared" si="137"/>
        <v>12338985</v>
      </c>
      <c r="P601" s="36">
        <f t="shared" si="138"/>
        <v>12338985</v>
      </c>
      <c r="Q601" s="36">
        <f t="shared" si="139"/>
        <v>-1017512</v>
      </c>
    </row>
    <row r="602" spans="1:17" s="33" customFormat="1" ht="13.2" x14ac:dyDescent="0.25">
      <c r="A602" s="62">
        <v>24539</v>
      </c>
      <c r="B602" s="63" t="s">
        <v>907</v>
      </c>
      <c r="C602" s="65">
        <v>146088.57999999999</v>
      </c>
      <c r="D602" s="34">
        <f t="shared" si="127"/>
        <v>1.9067405020657913E-4</v>
      </c>
      <c r="E602" s="66">
        <f t="shared" si="128"/>
        <v>26731</v>
      </c>
      <c r="F602" s="35">
        <f t="shared" si="129"/>
        <v>946091</v>
      </c>
      <c r="G602" s="35">
        <f t="shared" si="130"/>
        <v>-743752</v>
      </c>
      <c r="H602" s="36">
        <f t="shared" si="131"/>
        <v>20338</v>
      </c>
      <c r="I602" s="36">
        <f t="shared" si="132"/>
        <v>17484</v>
      </c>
      <c r="J602" s="36">
        <f t="shared" si="133"/>
        <v>138101</v>
      </c>
      <c r="K602" s="36">
        <f t="shared" si="134"/>
        <v>175923</v>
      </c>
      <c r="L602" s="36"/>
      <c r="M602" s="36">
        <f t="shared" si="135"/>
        <v>20421</v>
      </c>
      <c r="N602" s="36">
        <f t="shared" si="136"/>
        <v>1106602</v>
      </c>
      <c r="O602" s="36">
        <f t="shared" si="137"/>
        <v>1127023</v>
      </c>
      <c r="P602" s="36">
        <f t="shared" si="138"/>
        <v>1127023</v>
      </c>
      <c r="Q602" s="36">
        <f t="shared" si="139"/>
        <v>-92938</v>
      </c>
    </row>
    <row r="603" spans="1:17" s="33" customFormat="1" ht="13.2" x14ac:dyDescent="0.25">
      <c r="A603" s="62">
        <v>24540</v>
      </c>
      <c r="B603" s="63" t="s">
        <v>908</v>
      </c>
      <c r="C603" s="65">
        <v>151403.01</v>
      </c>
      <c r="D603" s="34">
        <f t="shared" si="127"/>
        <v>1.9761041643479049E-4</v>
      </c>
      <c r="E603" s="66">
        <f t="shared" si="128"/>
        <v>27703</v>
      </c>
      <c r="F603" s="35">
        <f t="shared" si="129"/>
        <v>980508</v>
      </c>
      <c r="G603" s="35">
        <f t="shared" si="130"/>
        <v>-770808</v>
      </c>
      <c r="H603" s="36">
        <f t="shared" si="131"/>
        <v>21078</v>
      </c>
      <c r="I603" s="36">
        <f t="shared" si="132"/>
        <v>18120</v>
      </c>
      <c r="J603" s="36">
        <f t="shared" si="133"/>
        <v>143125</v>
      </c>
      <c r="K603" s="36">
        <f t="shared" si="134"/>
        <v>182323</v>
      </c>
      <c r="L603" s="36"/>
      <c r="M603" s="36">
        <f t="shared" si="135"/>
        <v>21164</v>
      </c>
      <c r="N603" s="36">
        <f t="shared" si="136"/>
        <v>1146858</v>
      </c>
      <c r="O603" s="36">
        <f t="shared" si="137"/>
        <v>1168022</v>
      </c>
      <c r="P603" s="36">
        <f t="shared" si="138"/>
        <v>1168022</v>
      </c>
      <c r="Q603" s="36">
        <f t="shared" si="139"/>
        <v>-96319</v>
      </c>
    </row>
    <row r="604" spans="1:17" s="33" customFormat="1" ht="13.2" x14ac:dyDescent="0.25">
      <c r="A604" s="62">
        <v>24541</v>
      </c>
      <c r="B604" s="63" t="s">
        <v>909</v>
      </c>
      <c r="C604" s="65">
        <v>154978.09</v>
      </c>
      <c r="D604" s="34">
        <f t="shared" si="127"/>
        <v>2.0227659214416171E-4</v>
      </c>
      <c r="E604" s="66">
        <f t="shared" si="128"/>
        <v>28357</v>
      </c>
      <c r="F604" s="35">
        <f t="shared" si="129"/>
        <v>1003661</v>
      </c>
      <c r="G604" s="35">
        <f t="shared" si="130"/>
        <v>-789009</v>
      </c>
      <c r="H604" s="36">
        <f t="shared" si="131"/>
        <v>21576</v>
      </c>
      <c r="I604" s="36">
        <f t="shared" si="132"/>
        <v>18548</v>
      </c>
      <c r="J604" s="36">
        <f t="shared" si="133"/>
        <v>146504</v>
      </c>
      <c r="K604" s="36">
        <f t="shared" si="134"/>
        <v>186628</v>
      </c>
      <c r="L604" s="36"/>
      <c r="M604" s="36">
        <f t="shared" si="135"/>
        <v>21664</v>
      </c>
      <c r="N604" s="36">
        <f t="shared" si="136"/>
        <v>1173939</v>
      </c>
      <c r="O604" s="36">
        <f t="shared" si="137"/>
        <v>1195603</v>
      </c>
      <c r="P604" s="36">
        <f t="shared" si="138"/>
        <v>1195603</v>
      </c>
      <c r="Q604" s="36">
        <f t="shared" si="139"/>
        <v>-98593</v>
      </c>
    </row>
    <row r="605" spans="1:17" s="33" customFormat="1" ht="13.2" x14ac:dyDescent="0.25">
      <c r="A605" s="62">
        <v>24701</v>
      </c>
      <c r="B605" s="63" t="s">
        <v>910</v>
      </c>
      <c r="C605" s="65">
        <v>187931.8</v>
      </c>
      <c r="D605" s="34">
        <f t="shared" si="127"/>
        <v>2.4528760200566522E-4</v>
      </c>
      <c r="E605" s="66">
        <f t="shared" si="128"/>
        <v>34387</v>
      </c>
      <c r="F605" s="35">
        <f t="shared" si="129"/>
        <v>1217074</v>
      </c>
      <c r="G605" s="35">
        <f t="shared" si="130"/>
        <v>-956780</v>
      </c>
      <c r="H605" s="36">
        <f t="shared" si="131"/>
        <v>26164</v>
      </c>
      <c r="I605" s="36">
        <f t="shared" si="132"/>
        <v>22492</v>
      </c>
      <c r="J605" s="36">
        <f t="shared" si="133"/>
        <v>177656</v>
      </c>
      <c r="K605" s="36">
        <f t="shared" si="134"/>
        <v>226312</v>
      </c>
      <c r="L605" s="36"/>
      <c r="M605" s="36">
        <f t="shared" si="135"/>
        <v>26270</v>
      </c>
      <c r="N605" s="36">
        <f t="shared" si="136"/>
        <v>1423559</v>
      </c>
      <c r="O605" s="36">
        <f t="shared" si="137"/>
        <v>1449829</v>
      </c>
      <c r="P605" s="36">
        <f t="shared" si="138"/>
        <v>1449829</v>
      </c>
      <c r="Q605" s="36">
        <f t="shared" si="139"/>
        <v>-119557</v>
      </c>
    </row>
    <row r="606" spans="1:17" s="33" customFormat="1" ht="13.2" x14ac:dyDescent="0.25">
      <c r="A606" s="62">
        <v>25201</v>
      </c>
      <c r="B606" s="63" t="s">
        <v>911</v>
      </c>
      <c r="C606" s="65">
        <v>1036387.06</v>
      </c>
      <c r="D606" s="34">
        <f t="shared" si="127"/>
        <v>1.3526869678101392E-3</v>
      </c>
      <c r="E606" s="66">
        <f t="shared" si="128"/>
        <v>189635</v>
      </c>
      <c r="F606" s="35">
        <f t="shared" si="129"/>
        <v>6711796</v>
      </c>
      <c r="G606" s="35">
        <f t="shared" si="130"/>
        <v>-5276350</v>
      </c>
      <c r="H606" s="36">
        <f t="shared" si="131"/>
        <v>144286</v>
      </c>
      <c r="I606" s="36">
        <f t="shared" si="132"/>
        <v>124037</v>
      </c>
      <c r="J606" s="36">
        <f t="shared" si="133"/>
        <v>979721</v>
      </c>
      <c r="K606" s="36">
        <f t="shared" si="134"/>
        <v>1248044</v>
      </c>
      <c r="L606" s="36"/>
      <c r="M606" s="36">
        <f t="shared" si="135"/>
        <v>144871</v>
      </c>
      <c r="N606" s="36">
        <f t="shared" si="136"/>
        <v>7850497</v>
      </c>
      <c r="O606" s="36">
        <f t="shared" si="137"/>
        <v>7995368</v>
      </c>
      <c r="P606" s="36">
        <f t="shared" si="138"/>
        <v>7995368</v>
      </c>
      <c r="Q606" s="36">
        <f t="shared" si="139"/>
        <v>-659323</v>
      </c>
    </row>
    <row r="607" spans="1:17" s="33" customFormat="1" ht="13.2" x14ac:dyDescent="0.25">
      <c r="A607" s="62">
        <v>25203</v>
      </c>
      <c r="B607" s="63" t="s">
        <v>912</v>
      </c>
      <c r="C607" s="65">
        <v>28050.67</v>
      </c>
      <c r="D607" s="34">
        <f t="shared" si="127"/>
        <v>3.6611587708691418E-5</v>
      </c>
      <c r="E607" s="66">
        <f t="shared" si="128"/>
        <v>5133</v>
      </c>
      <c r="F607" s="35">
        <f t="shared" si="129"/>
        <v>181660</v>
      </c>
      <c r="G607" s="35">
        <f t="shared" si="130"/>
        <v>-142809</v>
      </c>
      <c r="H607" s="36">
        <f t="shared" si="131"/>
        <v>3905</v>
      </c>
      <c r="I607" s="36">
        <f t="shared" si="132"/>
        <v>3357</v>
      </c>
      <c r="J607" s="36">
        <f t="shared" si="133"/>
        <v>26517</v>
      </c>
      <c r="K607" s="36">
        <f t="shared" si="134"/>
        <v>33779</v>
      </c>
      <c r="L607" s="36"/>
      <c r="M607" s="36">
        <f t="shared" si="135"/>
        <v>3921</v>
      </c>
      <c r="N607" s="36">
        <f t="shared" si="136"/>
        <v>212480</v>
      </c>
      <c r="O607" s="36">
        <f t="shared" si="137"/>
        <v>216401</v>
      </c>
      <c r="P607" s="36">
        <f t="shared" si="138"/>
        <v>216401</v>
      </c>
      <c r="Q607" s="36">
        <f t="shared" si="139"/>
        <v>-17845</v>
      </c>
    </row>
    <row r="608" spans="1:17" s="33" customFormat="1" ht="13.2" x14ac:dyDescent="0.25">
      <c r="A608" s="62">
        <v>25204</v>
      </c>
      <c r="B608" s="63" t="s">
        <v>913</v>
      </c>
      <c r="C608" s="65">
        <v>505056.91</v>
      </c>
      <c r="D608" s="34">
        <f t="shared" si="127"/>
        <v>6.5919763621851693E-4</v>
      </c>
      <c r="E608" s="66">
        <f t="shared" si="128"/>
        <v>92414</v>
      </c>
      <c r="F608" s="35">
        <f t="shared" si="129"/>
        <v>3270823</v>
      </c>
      <c r="G608" s="35">
        <f t="shared" si="130"/>
        <v>-2571295</v>
      </c>
      <c r="H608" s="36">
        <f t="shared" si="131"/>
        <v>70314</v>
      </c>
      <c r="I608" s="36">
        <f t="shared" si="132"/>
        <v>60446</v>
      </c>
      <c r="J608" s="36">
        <f t="shared" si="133"/>
        <v>477442</v>
      </c>
      <c r="K608" s="36">
        <f t="shared" si="134"/>
        <v>608202</v>
      </c>
      <c r="L608" s="36"/>
      <c r="M608" s="36">
        <f t="shared" si="135"/>
        <v>70599</v>
      </c>
      <c r="N608" s="36">
        <f t="shared" si="136"/>
        <v>3825740</v>
      </c>
      <c r="O608" s="36">
        <f t="shared" si="137"/>
        <v>3896339</v>
      </c>
      <c r="P608" s="36">
        <f t="shared" si="138"/>
        <v>3896339</v>
      </c>
      <c r="Q608" s="36">
        <f t="shared" si="139"/>
        <v>-321304</v>
      </c>
    </row>
    <row r="609" spans="1:17" s="33" customFormat="1" ht="13.2" x14ac:dyDescent="0.25">
      <c r="A609" s="62">
        <v>25301</v>
      </c>
      <c r="B609" s="63" t="s">
        <v>914</v>
      </c>
      <c r="C609" s="65">
        <v>27296.57</v>
      </c>
      <c r="D609" s="34">
        <f t="shared" si="127"/>
        <v>3.5627340334524447E-5</v>
      </c>
      <c r="E609" s="66">
        <f t="shared" si="128"/>
        <v>4995</v>
      </c>
      <c r="F609" s="35">
        <f t="shared" si="129"/>
        <v>176777</v>
      </c>
      <c r="G609" s="35">
        <f t="shared" si="130"/>
        <v>-138970</v>
      </c>
      <c r="H609" s="36">
        <f t="shared" si="131"/>
        <v>3800</v>
      </c>
      <c r="I609" s="36">
        <f t="shared" si="132"/>
        <v>3267</v>
      </c>
      <c r="J609" s="36">
        <f t="shared" si="133"/>
        <v>25804</v>
      </c>
      <c r="K609" s="36">
        <f t="shared" si="134"/>
        <v>32871</v>
      </c>
      <c r="L609" s="36"/>
      <c r="M609" s="36">
        <f t="shared" si="135"/>
        <v>3816</v>
      </c>
      <c r="N609" s="36">
        <f t="shared" si="136"/>
        <v>206768</v>
      </c>
      <c r="O609" s="36">
        <f t="shared" si="137"/>
        <v>210584</v>
      </c>
      <c r="P609" s="36">
        <f t="shared" si="138"/>
        <v>210584</v>
      </c>
      <c r="Q609" s="36">
        <f t="shared" si="139"/>
        <v>-17365</v>
      </c>
    </row>
    <row r="610" spans="1:17" s="33" customFormat="1" ht="13.2" x14ac:dyDescent="0.25">
      <c r="A610" s="62">
        <v>25302</v>
      </c>
      <c r="B610" s="63" t="s">
        <v>915</v>
      </c>
      <c r="C610" s="65">
        <v>2354.81</v>
      </c>
      <c r="D610" s="34">
        <f t="shared" si="127"/>
        <v>3.0734856904417483E-6</v>
      </c>
      <c r="E610" s="66">
        <f t="shared" si="128"/>
        <v>431</v>
      </c>
      <c r="F610" s="35">
        <f t="shared" si="129"/>
        <v>15250</v>
      </c>
      <c r="G610" s="35">
        <f t="shared" si="130"/>
        <v>-11989</v>
      </c>
      <c r="H610" s="36">
        <f t="shared" si="131"/>
        <v>328</v>
      </c>
      <c r="I610" s="36">
        <f t="shared" si="132"/>
        <v>282</v>
      </c>
      <c r="J610" s="36">
        <f t="shared" si="133"/>
        <v>2226</v>
      </c>
      <c r="K610" s="36">
        <f t="shared" si="134"/>
        <v>2836</v>
      </c>
      <c r="L610" s="36"/>
      <c r="M610" s="36">
        <f t="shared" si="135"/>
        <v>329</v>
      </c>
      <c r="N610" s="36">
        <f t="shared" si="136"/>
        <v>17837</v>
      </c>
      <c r="O610" s="36">
        <f t="shared" si="137"/>
        <v>18166</v>
      </c>
      <c r="P610" s="36">
        <f t="shared" si="138"/>
        <v>18166</v>
      </c>
      <c r="Q610" s="36">
        <f t="shared" si="139"/>
        <v>-1498</v>
      </c>
    </row>
    <row r="611" spans="1:17" s="33" customFormat="1" ht="13.2" x14ac:dyDescent="0.25">
      <c r="A611" s="62">
        <v>25303</v>
      </c>
      <c r="B611" s="63" t="s">
        <v>916</v>
      </c>
      <c r="C611" s="65">
        <v>10203</v>
      </c>
      <c r="D611" s="34">
        <f t="shared" si="127"/>
        <v>1.3316902212737825E-5</v>
      </c>
      <c r="E611" s="66">
        <f t="shared" si="128"/>
        <v>1867</v>
      </c>
      <c r="F611" s="35">
        <f t="shared" si="129"/>
        <v>66076</v>
      </c>
      <c r="G611" s="35">
        <f t="shared" si="130"/>
        <v>-51944</v>
      </c>
      <c r="H611" s="36">
        <f t="shared" si="131"/>
        <v>1420</v>
      </c>
      <c r="I611" s="36">
        <f t="shared" si="132"/>
        <v>1221</v>
      </c>
      <c r="J611" s="36">
        <f t="shared" si="133"/>
        <v>9645</v>
      </c>
      <c r="K611" s="36">
        <f t="shared" si="134"/>
        <v>12286</v>
      </c>
      <c r="L611" s="36"/>
      <c r="M611" s="36">
        <f t="shared" si="135"/>
        <v>1426</v>
      </c>
      <c r="N611" s="36">
        <f t="shared" si="136"/>
        <v>77286</v>
      </c>
      <c r="O611" s="36">
        <f t="shared" si="137"/>
        <v>78712</v>
      </c>
      <c r="P611" s="36">
        <f t="shared" si="138"/>
        <v>78712</v>
      </c>
      <c r="Q611" s="36">
        <f t="shared" si="139"/>
        <v>-6491</v>
      </c>
    </row>
    <row r="612" spans="1:17" s="33" customFormat="1" ht="13.2" x14ac:dyDescent="0.25">
      <c r="A612" s="62">
        <v>25304</v>
      </c>
      <c r="B612" s="63" t="s">
        <v>917</v>
      </c>
      <c r="C612" s="65">
        <v>19333.61</v>
      </c>
      <c r="D612" s="34">
        <f t="shared" si="127"/>
        <v>2.5234126608763125E-5</v>
      </c>
      <c r="E612" s="66">
        <f t="shared" si="128"/>
        <v>3538</v>
      </c>
      <c r="F612" s="35">
        <f t="shared" si="129"/>
        <v>125207</v>
      </c>
      <c r="G612" s="35">
        <f t="shared" si="130"/>
        <v>-98429</v>
      </c>
      <c r="H612" s="36">
        <f t="shared" si="131"/>
        <v>2692</v>
      </c>
      <c r="I612" s="36">
        <f t="shared" si="132"/>
        <v>2314</v>
      </c>
      <c r="J612" s="36">
        <f t="shared" si="133"/>
        <v>18277</v>
      </c>
      <c r="K612" s="36">
        <f t="shared" si="134"/>
        <v>23283</v>
      </c>
      <c r="L612" s="36"/>
      <c r="M612" s="36">
        <f t="shared" si="135"/>
        <v>2703</v>
      </c>
      <c r="N612" s="36">
        <f t="shared" si="136"/>
        <v>146450</v>
      </c>
      <c r="O612" s="36">
        <f t="shared" si="137"/>
        <v>149153</v>
      </c>
      <c r="P612" s="36">
        <f t="shared" si="138"/>
        <v>149153</v>
      </c>
      <c r="Q612" s="36">
        <f t="shared" si="139"/>
        <v>-12300</v>
      </c>
    </row>
    <row r="613" spans="1:17" s="33" customFormat="1" ht="13.2" x14ac:dyDescent="0.25">
      <c r="A613" s="62">
        <v>25305</v>
      </c>
      <c r="B613" s="63" t="s">
        <v>918</v>
      </c>
      <c r="C613" s="65">
        <v>26834.53</v>
      </c>
      <c r="D613" s="34">
        <f t="shared" si="127"/>
        <v>3.5024288144151675E-5</v>
      </c>
      <c r="E613" s="66">
        <f t="shared" si="128"/>
        <v>4910</v>
      </c>
      <c r="F613" s="35">
        <f t="shared" si="129"/>
        <v>173784</v>
      </c>
      <c r="G613" s="35">
        <f t="shared" si="130"/>
        <v>-136617</v>
      </c>
      <c r="H613" s="36">
        <f t="shared" si="131"/>
        <v>3736</v>
      </c>
      <c r="I613" s="36">
        <f t="shared" si="132"/>
        <v>3212</v>
      </c>
      <c r="J613" s="36">
        <f t="shared" si="133"/>
        <v>25367</v>
      </c>
      <c r="K613" s="36">
        <f t="shared" si="134"/>
        <v>32315</v>
      </c>
      <c r="L613" s="36"/>
      <c r="M613" s="36">
        <f t="shared" si="135"/>
        <v>3751</v>
      </c>
      <c r="N613" s="36">
        <f t="shared" si="136"/>
        <v>203268</v>
      </c>
      <c r="O613" s="36">
        <f t="shared" si="137"/>
        <v>207019</v>
      </c>
      <c r="P613" s="36">
        <f t="shared" si="138"/>
        <v>207019</v>
      </c>
      <c r="Q613" s="36">
        <f t="shared" si="139"/>
        <v>-17071</v>
      </c>
    </row>
    <row r="614" spans="1:17" s="33" customFormat="1" ht="13.2" x14ac:dyDescent="0.25">
      <c r="A614" s="62">
        <v>25306</v>
      </c>
      <c r="B614" s="63" t="s">
        <v>919</v>
      </c>
      <c r="C614" s="65">
        <v>39566.53</v>
      </c>
      <c r="D614" s="34">
        <f t="shared" si="127"/>
        <v>5.1642027923880972E-5</v>
      </c>
      <c r="E614" s="66">
        <f t="shared" si="128"/>
        <v>7240</v>
      </c>
      <c r="F614" s="35">
        <f t="shared" si="129"/>
        <v>256239</v>
      </c>
      <c r="G614" s="35">
        <f t="shared" si="130"/>
        <v>-201437</v>
      </c>
      <c r="H614" s="36">
        <f t="shared" si="131"/>
        <v>5508</v>
      </c>
      <c r="I614" s="36">
        <f t="shared" si="132"/>
        <v>4735</v>
      </c>
      <c r="J614" s="36">
        <f t="shared" si="133"/>
        <v>37403</v>
      </c>
      <c r="K614" s="36">
        <f t="shared" si="134"/>
        <v>47646</v>
      </c>
      <c r="L614" s="36"/>
      <c r="M614" s="36">
        <f t="shared" si="135"/>
        <v>5531</v>
      </c>
      <c r="N614" s="36">
        <f t="shared" si="136"/>
        <v>299711</v>
      </c>
      <c r="O614" s="36">
        <f t="shared" si="137"/>
        <v>305242</v>
      </c>
      <c r="P614" s="36">
        <f t="shared" si="138"/>
        <v>305242</v>
      </c>
      <c r="Q614" s="36">
        <f t="shared" si="139"/>
        <v>-25171</v>
      </c>
    </row>
    <row r="615" spans="1:17" s="33" customFormat="1" ht="13.2" x14ac:dyDescent="0.25">
      <c r="A615" s="62">
        <v>25308</v>
      </c>
      <c r="B615" s="63" t="s">
        <v>920</v>
      </c>
      <c r="C615" s="65">
        <v>206378.95</v>
      </c>
      <c r="D615" s="34">
        <f t="shared" si="127"/>
        <v>2.6936472566083596E-4</v>
      </c>
      <c r="E615" s="66">
        <f t="shared" si="128"/>
        <v>37763</v>
      </c>
      <c r="F615" s="35">
        <f t="shared" si="129"/>
        <v>1336541</v>
      </c>
      <c r="G615" s="35">
        <f t="shared" si="130"/>
        <v>-1050696</v>
      </c>
      <c r="H615" s="36">
        <f t="shared" si="131"/>
        <v>28732</v>
      </c>
      <c r="I615" s="36">
        <f t="shared" si="132"/>
        <v>24700</v>
      </c>
      <c r="J615" s="36">
        <f t="shared" si="133"/>
        <v>195095</v>
      </c>
      <c r="K615" s="36">
        <f t="shared" si="134"/>
        <v>248527</v>
      </c>
      <c r="L615" s="36"/>
      <c r="M615" s="36">
        <f t="shared" si="135"/>
        <v>28849</v>
      </c>
      <c r="N615" s="36">
        <f t="shared" si="136"/>
        <v>1563294</v>
      </c>
      <c r="O615" s="36">
        <f t="shared" si="137"/>
        <v>1592143</v>
      </c>
      <c r="P615" s="36">
        <f t="shared" si="138"/>
        <v>1592143</v>
      </c>
      <c r="Q615" s="36">
        <f t="shared" si="139"/>
        <v>-131293</v>
      </c>
    </row>
    <row r="616" spans="1:17" s="33" customFormat="1" ht="13.2" x14ac:dyDescent="0.25">
      <c r="A616" s="62">
        <v>25311</v>
      </c>
      <c r="B616" s="63" t="s">
        <v>921</v>
      </c>
      <c r="C616" s="65">
        <v>12325.83</v>
      </c>
      <c r="D616" s="34">
        <f t="shared" si="127"/>
        <v>1.6087608821016395E-5</v>
      </c>
      <c r="E616" s="66">
        <f t="shared" si="128"/>
        <v>2255</v>
      </c>
      <c r="F616" s="35">
        <f t="shared" si="129"/>
        <v>79824</v>
      </c>
      <c r="G616" s="35">
        <f t="shared" si="130"/>
        <v>-62752</v>
      </c>
      <c r="H616" s="36">
        <f t="shared" si="131"/>
        <v>1716</v>
      </c>
      <c r="I616" s="36">
        <f t="shared" si="132"/>
        <v>1475</v>
      </c>
      <c r="J616" s="36">
        <f t="shared" si="133"/>
        <v>11652</v>
      </c>
      <c r="K616" s="36">
        <f t="shared" si="134"/>
        <v>14843</v>
      </c>
      <c r="L616" s="36"/>
      <c r="M616" s="36">
        <f t="shared" si="135"/>
        <v>1723</v>
      </c>
      <c r="N616" s="36">
        <f t="shared" si="136"/>
        <v>93367</v>
      </c>
      <c r="O616" s="36">
        <f t="shared" si="137"/>
        <v>95090</v>
      </c>
      <c r="P616" s="36">
        <f t="shared" si="138"/>
        <v>95090</v>
      </c>
      <c r="Q616" s="36">
        <f t="shared" si="139"/>
        <v>-7841</v>
      </c>
    </row>
    <row r="617" spans="1:17" s="33" customFormat="1" ht="13.2" x14ac:dyDescent="0.25">
      <c r="A617" s="62">
        <v>25312</v>
      </c>
      <c r="B617" s="63" t="s">
        <v>922</v>
      </c>
      <c r="C617" s="65">
        <v>105645.56</v>
      </c>
      <c r="D617" s="34">
        <f t="shared" si="127"/>
        <v>1.3788803212093763E-4</v>
      </c>
      <c r="E617" s="66">
        <f t="shared" si="128"/>
        <v>19331</v>
      </c>
      <c r="F617" s="35">
        <f t="shared" si="129"/>
        <v>684176</v>
      </c>
      <c r="G617" s="35">
        <f t="shared" si="130"/>
        <v>-537852</v>
      </c>
      <c r="H617" s="36">
        <f t="shared" si="131"/>
        <v>14708</v>
      </c>
      <c r="I617" s="36">
        <f t="shared" si="132"/>
        <v>12644</v>
      </c>
      <c r="J617" s="36">
        <f t="shared" si="133"/>
        <v>99869</v>
      </c>
      <c r="K617" s="36">
        <f t="shared" si="134"/>
        <v>127221</v>
      </c>
      <c r="L617" s="36"/>
      <c r="M617" s="36">
        <f t="shared" si="135"/>
        <v>14768</v>
      </c>
      <c r="N617" s="36">
        <f t="shared" si="136"/>
        <v>800251</v>
      </c>
      <c r="O617" s="36">
        <f t="shared" si="137"/>
        <v>815019</v>
      </c>
      <c r="P617" s="36">
        <f t="shared" si="138"/>
        <v>815019</v>
      </c>
      <c r="Q617" s="36">
        <f t="shared" si="139"/>
        <v>-67209</v>
      </c>
    </row>
    <row r="618" spans="1:17" s="33" customFormat="1" ht="13.2" x14ac:dyDescent="0.25">
      <c r="A618" s="62">
        <v>25314</v>
      </c>
      <c r="B618" s="63" t="s">
        <v>923</v>
      </c>
      <c r="C618" s="65">
        <v>34195.9</v>
      </c>
      <c r="D618" s="34">
        <f t="shared" si="127"/>
        <v>4.4632309749736489E-5</v>
      </c>
      <c r="E618" s="66">
        <f t="shared" si="128"/>
        <v>6257</v>
      </c>
      <c r="F618" s="35">
        <f t="shared" si="129"/>
        <v>221458</v>
      </c>
      <c r="G618" s="35">
        <f t="shared" si="130"/>
        <v>-174095</v>
      </c>
      <c r="H618" s="36">
        <f t="shared" si="131"/>
        <v>4761</v>
      </c>
      <c r="I618" s="36">
        <f t="shared" si="132"/>
        <v>4093</v>
      </c>
      <c r="J618" s="36">
        <f t="shared" si="133"/>
        <v>32326</v>
      </c>
      <c r="K618" s="36">
        <f t="shared" si="134"/>
        <v>41180</v>
      </c>
      <c r="L618" s="36"/>
      <c r="M618" s="36">
        <f t="shared" si="135"/>
        <v>4780</v>
      </c>
      <c r="N618" s="36">
        <f t="shared" si="136"/>
        <v>259029</v>
      </c>
      <c r="O618" s="36">
        <f t="shared" si="137"/>
        <v>263809</v>
      </c>
      <c r="P618" s="36">
        <f t="shared" si="138"/>
        <v>263809</v>
      </c>
      <c r="Q618" s="36">
        <f t="shared" si="139"/>
        <v>-21755</v>
      </c>
    </row>
    <row r="619" spans="1:17" s="33" customFormat="1" ht="13.2" x14ac:dyDescent="0.25">
      <c r="A619" s="62">
        <v>25315</v>
      </c>
      <c r="B619" s="63" t="s">
        <v>924</v>
      </c>
      <c r="C619" s="65">
        <v>570058.85</v>
      </c>
      <c r="D619" s="34">
        <f t="shared" si="127"/>
        <v>7.4403782818345391E-4</v>
      </c>
      <c r="E619" s="66">
        <f t="shared" si="128"/>
        <v>104307</v>
      </c>
      <c r="F619" s="35">
        <f t="shared" si="129"/>
        <v>3691785</v>
      </c>
      <c r="G619" s="35">
        <f t="shared" si="130"/>
        <v>-2902227</v>
      </c>
      <c r="H619" s="36">
        <f t="shared" si="131"/>
        <v>79363</v>
      </c>
      <c r="I619" s="36">
        <f t="shared" si="132"/>
        <v>68226</v>
      </c>
      <c r="J619" s="36">
        <f t="shared" si="133"/>
        <v>538890</v>
      </c>
      <c r="K619" s="36">
        <f t="shared" si="134"/>
        <v>686479</v>
      </c>
      <c r="L619" s="36"/>
      <c r="M619" s="36">
        <f t="shared" si="135"/>
        <v>79686</v>
      </c>
      <c r="N619" s="36">
        <f t="shared" si="136"/>
        <v>4318122</v>
      </c>
      <c r="O619" s="36">
        <f t="shared" si="137"/>
        <v>4397808</v>
      </c>
      <c r="P619" s="36">
        <f t="shared" si="138"/>
        <v>4397808</v>
      </c>
      <c r="Q619" s="36">
        <f t="shared" si="139"/>
        <v>-362657</v>
      </c>
    </row>
    <row r="620" spans="1:17" s="33" customFormat="1" ht="13.2" x14ac:dyDescent="0.25">
      <c r="A620" s="62">
        <v>25316</v>
      </c>
      <c r="B620" s="63" t="s">
        <v>925</v>
      </c>
      <c r="C620" s="65">
        <v>1333.77</v>
      </c>
      <c r="D620" s="34">
        <f t="shared" si="127"/>
        <v>1.7408296250400205E-6</v>
      </c>
      <c r="E620" s="66">
        <f t="shared" si="128"/>
        <v>244</v>
      </c>
      <c r="F620" s="35">
        <f t="shared" si="129"/>
        <v>8638</v>
      </c>
      <c r="G620" s="35">
        <f t="shared" si="130"/>
        <v>-6790</v>
      </c>
      <c r="H620" s="36">
        <f t="shared" si="131"/>
        <v>186</v>
      </c>
      <c r="I620" s="36">
        <f t="shared" si="132"/>
        <v>160</v>
      </c>
      <c r="J620" s="36">
        <f t="shared" si="133"/>
        <v>1261</v>
      </c>
      <c r="K620" s="36">
        <f t="shared" si="134"/>
        <v>1607</v>
      </c>
      <c r="L620" s="36"/>
      <c r="M620" s="36">
        <f t="shared" si="135"/>
        <v>186</v>
      </c>
      <c r="N620" s="36">
        <f t="shared" si="136"/>
        <v>10103</v>
      </c>
      <c r="O620" s="36">
        <f t="shared" si="137"/>
        <v>10289</v>
      </c>
      <c r="P620" s="36">
        <f t="shared" si="138"/>
        <v>10289</v>
      </c>
      <c r="Q620" s="36">
        <f t="shared" si="139"/>
        <v>-849</v>
      </c>
    </row>
    <row r="621" spans="1:17" s="33" customFormat="1" ht="13.2" x14ac:dyDescent="0.25">
      <c r="A621" s="62">
        <v>25318</v>
      </c>
      <c r="B621" s="63" t="s">
        <v>926</v>
      </c>
      <c r="C621" s="65">
        <v>20907.259999999998</v>
      </c>
      <c r="D621" s="34">
        <f t="shared" si="127"/>
        <v>2.7288046354629523E-5</v>
      </c>
      <c r="E621" s="66">
        <f t="shared" si="128"/>
        <v>3826</v>
      </c>
      <c r="F621" s="35">
        <f t="shared" si="129"/>
        <v>135399</v>
      </c>
      <c r="G621" s="35">
        <f t="shared" si="130"/>
        <v>-106441</v>
      </c>
      <c r="H621" s="36">
        <f t="shared" si="131"/>
        <v>2911</v>
      </c>
      <c r="I621" s="36">
        <f t="shared" si="132"/>
        <v>2502</v>
      </c>
      <c r="J621" s="36">
        <f t="shared" si="133"/>
        <v>19764</v>
      </c>
      <c r="K621" s="36">
        <f t="shared" si="134"/>
        <v>25177</v>
      </c>
      <c r="L621" s="36"/>
      <c r="M621" s="36">
        <f t="shared" si="135"/>
        <v>2923</v>
      </c>
      <c r="N621" s="36">
        <f t="shared" si="136"/>
        <v>158370</v>
      </c>
      <c r="O621" s="36">
        <f t="shared" si="137"/>
        <v>161293</v>
      </c>
      <c r="P621" s="36">
        <f t="shared" si="138"/>
        <v>161293</v>
      </c>
      <c r="Q621" s="36">
        <f t="shared" si="139"/>
        <v>-13301</v>
      </c>
    </row>
    <row r="622" spans="1:17" s="33" customFormat="1" ht="13.2" x14ac:dyDescent="0.25">
      <c r="A622" s="62">
        <v>25320</v>
      </c>
      <c r="B622" s="63" t="s">
        <v>927</v>
      </c>
      <c r="C622" s="65">
        <v>940.7</v>
      </c>
      <c r="D622" s="34">
        <f t="shared" si="127"/>
        <v>1.2277967177812873E-6</v>
      </c>
      <c r="E622" s="66">
        <f t="shared" si="128"/>
        <v>172</v>
      </c>
      <c r="F622" s="35">
        <f t="shared" si="129"/>
        <v>6092</v>
      </c>
      <c r="G622" s="35">
        <f t="shared" si="130"/>
        <v>-4789</v>
      </c>
      <c r="H622" s="36">
        <f t="shared" si="131"/>
        <v>131</v>
      </c>
      <c r="I622" s="36">
        <f t="shared" si="132"/>
        <v>113</v>
      </c>
      <c r="J622" s="36">
        <f t="shared" si="133"/>
        <v>889</v>
      </c>
      <c r="K622" s="36">
        <f t="shared" si="134"/>
        <v>1133</v>
      </c>
      <c r="L622" s="36"/>
      <c r="M622" s="36">
        <f t="shared" si="135"/>
        <v>131</v>
      </c>
      <c r="N622" s="36">
        <f t="shared" si="136"/>
        <v>7126</v>
      </c>
      <c r="O622" s="36">
        <f t="shared" si="137"/>
        <v>7257</v>
      </c>
      <c r="P622" s="36">
        <f t="shared" si="138"/>
        <v>7257</v>
      </c>
      <c r="Q622" s="36">
        <f t="shared" si="139"/>
        <v>-598</v>
      </c>
    </row>
    <row r="623" spans="1:17" s="33" customFormat="1" ht="13.2" x14ac:dyDescent="0.25">
      <c r="A623" s="62">
        <v>25545</v>
      </c>
      <c r="B623" s="63" t="s">
        <v>928</v>
      </c>
      <c r="C623" s="65">
        <v>553470.49</v>
      </c>
      <c r="D623" s="34">
        <f t="shared" si="127"/>
        <v>7.2238678751015278E-4</v>
      </c>
      <c r="E623" s="66">
        <f t="shared" si="128"/>
        <v>101272</v>
      </c>
      <c r="F623" s="35">
        <f t="shared" si="129"/>
        <v>3584357</v>
      </c>
      <c r="G623" s="35">
        <f t="shared" si="130"/>
        <v>-2817774</v>
      </c>
      <c r="H623" s="36">
        <f t="shared" si="131"/>
        <v>77054</v>
      </c>
      <c r="I623" s="36">
        <f t="shared" si="132"/>
        <v>66241</v>
      </c>
      <c r="J623" s="36">
        <f t="shared" si="133"/>
        <v>523209</v>
      </c>
      <c r="K623" s="36">
        <f t="shared" si="134"/>
        <v>666504</v>
      </c>
      <c r="L623" s="36"/>
      <c r="M623" s="36">
        <f t="shared" si="135"/>
        <v>77367</v>
      </c>
      <c r="N623" s="36">
        <f t="shared" si="136"/>
        <v>4192467</v>
      </c>
      <c r="O623" s="36">
        <f t="shared" si="137"/>
        <v>4269834</v>
      </c>
      <c r="P623" s="36">
        <f t="shared" si="138"/>
        <v>4269834</v>
      </c>
      <c r="Q623" s="36">
        <f t="shared" si="139"/>
        <v>-352104</v>
      </c>
    </row>
    <row r="624" spans="1:17" s="33" customFormat="1" ht="13.2" x14ac:dyDescent="0.25">
      <c r="A624" s="62">
        <v>25546</v>
      </c>
      <c r="B624" s="63" t="s">
        <v>929</v>
      </c>
      <c r="C624" s="65">
        <v>7796778.1299999999</v>
      </c>
      <c r="D624" s="34">
        <f t="shared" si="127"/>
        <v>1.0176314018585013E-2</v>
      </c>
      <c r="E624" s="66">
        <f>ROUND(D624*$E$10,0)+1</f>
        <v>1426630</v>
      </c>
      <c r="F624" s="35">
        <f t="shared" si="129"/>
        <v>50493086</v>
      </c>
      <c r="G624" s="35">
        <f>+ROUND(D624*$G$10,0)+1</f>
        <v>-39694179</v>
      </c>
      <c r="H624" s="36">
        <f t="shared" si="131"/>
        <v>1085466</v>
      </c>
      <c r="I624" s="36">
        <f>ROUND(D624*$I$10,0)+1</f>
        <v>933138</v>
      </c>
      <c r="J624" s="36">
        <f t="shared" si="133"/>
        <v>7370476</v>
      </c>
      <c r="K624" s="36">
        <f t="shared" si="134"/>
        <v>9389080</v>
      </c>
      <c r="L624" s="36"/>
      <c r="M624" s="36">
        <f>ROUND(D624*$M$10,0)-1</f>
        <v>1089871</v>
      </c>
      <c r="N624" s="36">
        <f>ROUND(D624*$N$10,0)-1</f>
        <v>59059579</v>
      </c>
      <c r="O624" s="36">
        <f t="shared" si="137"/>
        <v>60149450</v>
      </c>
      <c r="P624" s="36">
        <f t="shared" si="138"/>
        <v>60149450</v>
      </c>
      <c r="Q624" s="36">
        <f t="shared" si="139"/>
        <v>-4960114</v>
      </c>
    </row>
    <row r="625" spans="1:17" s="33" customFormat="1" ht="13.2" x14ac:dyDescent="0.25">
      <c r="A625" s="62">
        <v>25550</v>
      </c>
      <c r="B625" s="63" t="s">
        <v>930</v>
      </c>
      <c r="C625" s="65">
        <v>2039085.61</v>
      </c>
      <c r="D625" s="34">
        <f t="shared" si="127"/>
        <v>2.6614038686436207E-3</v>
      </c>
      <c r="E625" s="66">
        <f t="shared" si="128"/>
        <v>373105</v>
      </c>
      <c r="F625" s="35">
        <f t="shared" si="129"/>
        <v>13205419</v>
      </c>
      <c r="G625" s="35">
        <f t="shared" si="130"/>
        <v>-10381189</v>
      </c>
      <c r="H625" s="36">
        <f t="shared" si="131"/>
        <v>283881</v>
      </c>
      <c r="I625" s="36">
        <f t="shared" si="132"/>
        <v>244043</v>
      </c>
      <c r="J625" s="36">
        <f t="shared" si="133"/>
        <v>1927595</v>
      </c>
      <c r="K625" s="36">
        <f t="shared" si="134"/>
        <v>2455519</v>
      </c>
      <c r="L625" s="36"/>
      <c r="M625" s="36">
        <f t="shared" si="135"/>
        <v>285033</v>
      </c>
      <c r="N625" s="36">
        <f t="shared" si="136"/>
        <v>15445808</v>
      </c>
      <c r="O625" s="36">
        <f t="shared" si="137"/>
        <v>15730841</v>
      </c>
      <c r="P625" s="36">
        <f t="shared" si="138"/>
        <v>15730841</v>
      </c>
      <c r="Q625" s="36">
        <f t="shared" si="139"/>
        <v>-1297215</v>
      </c>
    </row>
    <row r="626" spans="1:17" s="33" customFormat="1" ht="13.2" x14ac:dyDescent="0.25">
      <c r="A626" s="62">
        <v>25553</v>
      </c>
      <c r="B626" s="63" t="s">
        <v>931</v>
      </c>
      <c r="C626" s="65">
        <v>1257607.53</v>
      </c>
      <c r="D626" s="34">
        <f t="shared" si="127"/>
        <v>1.6414227677166277E-3</v>
      </c>
      <c r="E626" s="66">
        <f t="shared" si="128"/>
        <v>230113</v>
      </c>
      <c r="F626" s="35">
        <f t="shared" si="129"/>
        <v>8144452</v>
      </c>
      <c r="G626" s="35">
        <f t="shared" si="130"/>
        <v>-6402606</v>
      </c>
      <c r="H626" s="36">
        <f t="shared" si="131"/>
        <v>175084</v>
      </c>
      <c r="I626" s="36">
        <f t="shared" si="132"/>
        <v>150513</v>
      </c>
      <c r="J626" s="36">
        <f t="shared" si="133"/>
        <v>1188846</v>
      </c>
      <c r="K626" s="36">
        <f t="shared" si="134"/>
        <v>1514443</v>
      </c>
      <c r="L626" s="36"/>
      <c r="M626" s="36">
        <f t="shared" si="135"/>
        <v>175795</v>
      </c>
      <c r="N626" s="36">
        <f t="shared" si="136"/>
        <v>9526213</v>
      </c>
      <c r="O626" s="36">
        <f t="shared" si="137"/>
        <v>9702008</v>
      </c>
      <c r="P626" s="36">
        <f t="shared" si="138"/>
        <v>9702008</v>
      </c>
      <c r="Q626" s="36">
        <f t="shared" si="139"/>
        <v>-800058</v>
      </c>
    </row>
    <row r="627" spans="1:17" s="33" customFormat="1" ht="13.2" x14ac:dyDescent="0.25">
      <c r="A627" s="62">
        <v>25556</v>
      </c>
      <c r="B627" s="63" t="s">
        <v>932</v>
      </c>
      <c r="C627" s="65">
        <v>858190.51</v>
      </c>
      <c r="D627" s="34">
        <f t="shared" si="127"/>
        <v>1.1201057631647167E-3</v>
      </c>
      <c r="E627" s="66">
        <f t="shared" si="128"/>
        <v>157029</v>
      </c>
      <c r="F627" s="35">
        <f t="shared" si="129"/>
        <v>5557768</v>
      </c>
      <c r="G627" s="35">
        <f t="shared" si="130"/>
        <v>-4369134</v>
      </c>
      <c r="H627" s="36">
        <f t="shared" si="131"/>
        <v>119477</v>
      </c>
      <c r="I627" s="36">
        <f t="shared" si="132"/>
        <v>102710</v>
      </c>
      <c r="J627" s="36">
        <f t="shared" si="133"/>
        <v>811267</v>
      </c>
      <c r="K627" s="36">
        <f t="shared" si="134"/>
        <v>1033454</v>
      </c>
      <c r="L627" s="36"/>
      <c r="M627" s="36">
        <f t="shared" si="135"/>
        <v>119962</v>
      </c>
      <c r="N627" s="36">
        <f t="shared" si="136"/>
        <v>6500681</v>
      </c>
      <c r="O627" s="36">
        <f t="shared" si="137"/>
        <v>6620643</v>
      </c>
      <c r="P627" s="36">
        <f t="shared" si="138"/>
        <v>6620643</v>
      </c>
      <c r="Q627" s="36">
        <f t="shared" si="139"/>
        <v>-545959</v>
      </c>
    </row>
    <row r="628" spans="1:17" s="33" customFormat="1" ht="13.2" x14ac:dyDescent="0.25">
      <c r="A628" s="62">
        <v>25559</v>
      </c>
      <c r="B628" s="63" t="s">
        <v>933</v>
      </c>
      <c r="C628" s="65">
        <v>1234818.31</v>
      </c>
      <c r="D628" s="34">
        <f t="shared" si="127"/>
        <v>1.6116783970173659E-3</v>
      </c>
      <c r="E628" s="66">
        <f t="shared" si="128"/>
        <v>225943</v>
      </c>
      <c r="F628" s="35">
        <f t="shared" si="129"/>
        <v>7996866</v>
      </c>
      <c r="G628" s="35">
        <f t="shared" si="130"/>
        <v>-6286584</v>
      </c>
      <c r="H628" s="36">
        <f t="shared" si="131"/>
        <v>171911</v>
      </c>
      <c r="I628" s="36">
        <f t="shared" si="132"/>
        <v>147786</v>
      </c>
      <c r="J628" s="36">
        <f t="shared" si="133"/>
        <v>1167303</v>
      </c>
      <c r="K628" s="36">
        <f t="shared" si="134"/>
        <v>1487000</v>
      </c>
      <c r="L628" s="36"/>
      <c r="M628" s="36">
        <f t="shared" si="135"/>
        <v>172609</v>
      </c>
      <c r="N628" s="36">
        <f t="shared" si="136"/>
        <v>9353588</v>
      </c>
      <c r="O628" s="36">
        <f t="shared" si="137"/>
        <v>9526197</v>
      </c>
      <c r="P628" s="36">
        <f t="shared" si="138"/>
        <v>9526197</v>
      </c>
      <c r="Q628" s="36">
        <f t="shared" si="139"/>
        <v>-785560</v>
      </c>
    </row>
    <row r="629" spans="1:17" s="33" customFormat="1" ht="13.2" x14ac:dyDescent="0.25">
      <c r="A629" s="62">
        <v>25701</v>
      </c>
      <c r="B629" s="63" t="s">
        <v>934</v>
      </c>
      <c r="C629" s="65">
        <v>53767.51</v>
      </c>
      <c r="D629" s="34">
        <f t="shared" si="127"/>
        <v>7.0177072713163103E-5</v>
      </c>
      <c r="E629" s="66">
        <f t="shared" si="128"/>
        <v>9838</v>
      </c>
      <c r="F629" s="35">
        <f t="shared" si="129"/>
        <v>348206</v>
      </c>
      <c r="G629" s="35">
        <f t="shared" si="130"/>
        <v>-273736</v>
      </c>
      <c r="H629" s="36">
        <f t="shared" si="131"/>
        <v>7486</v>
      </c>
      <c r="I629" s="36">
        <f t="shared" si="132"/>
        <v>6435</v>
      </c>
      <c r="J629" s="36">
        <f t="shared" si="133"/>
        <v>50828</v>
      </c>
      <c r="K629" s="36">
        <f t="shared" si="134"/>
        <v>64749</v>
      </c>
      <c r="L629" s="36"/>
      <c r="M629" s="36">
        <f t="shared" si="135"/>
        <v>7516</v>
      </c>
      <c r="N629" s="36">
        <f t="shared" si="136"/>
        <v>407282</v>
      </c>
      <c r="O629" s="36">
        <f t="shared" si="137"/>
        <v>414798</v>
      </c>
      <c r="P629" s="36">
        <f t="shared" si="138"/>
        <v>414798</v>
      </c>
      <c r="Q629" s="36">
        <f t="shared" si="139"/>
        <v>-34206</v>
      </c>
    </row>
    <row r="630" spans="1:17" s="33" customFormat="1" ht="13.2" x14ac:dyDescent="0.25">
      <c r="A630" s="62">
        <v>25702</v>
      </c>
      <c r="B630" s="63" t="s">
        <v>935</v>
      </c>
      <c r="C630" s="65">
        <v>159814.04999999999</v>
      </c>
      <c r="D630" s="34">
        <f t="shared" si="127"/>
        <v>2.0858846183197035E-4</v>
      </c>
      <c r="E630" s="66">
        <f t="shared" si="128"/>
        <v>29242</v>
      </c>
      <c r="F630" s="35">
        <f t="shared" si="129"/>
        <v>1034979</v>
      </c>
      <c r="G630" s="35">
        <f t="shared" si="130"/>
        <v>-813629</v>
      </c>
      <c r="H630" s="36">
        <f t="shared" si="131"/>
        <v>22249</v>
      </c>
      <c r="I630" s="36">
        <f t="shared" si="132"/>
        <v>19127</v>
      </c>
      <c r="J630" s="36">
        <f t="shared" si="133"/>
        <v>151076</v>
      </c>
      <c r="K630" s="36">
        <f t="shared" si="134"/>
        <v>192452</v>
      </c>
      <c r="L630" s="36"/>
      <c r="M630" s="36">
        <f t="shared" si="135"/>
        <v>22340</v>
      </c>
      <c r="N630" s="36">
        <f t="shared" si="136"/>
        <v>1210571</v>
      </c>
      <c r="O630" s="36">
        <f t="shared" si="137"/>
        <v>1232911</v>
      </c>
      <c r="P630" s="36">
        <f t="shared" si="138"/>
        <v>1232911</v>
      </c>
      <c r="Q630" s="36">
        <f t="shared" si="139"/>
        <v>-101670</v>
      </c>
    </row>
    <row r="631" spans="1:17" s="33" customFormat="1" ht="13.2" x14ac:dyDescent="0.25">
      <c r="A631" s="62">
        <v>25704</v>
      </c>
      <c r="B631" s="63" t="s">
        <v>936</v>
      </c>
      <c r="C631" s="65">
        <v>24992.89</v>
      </c>
      <c r="D631" s="34">
        <f t="shared" si="127"/>
        <v>3.2620589252544649E-5</v>
      </c>
      <c r="E631" s="66">
        <f t="shared" si="128"/>
        <v>4573</v>
      </c>
      <c r="F631" s="35">
        <f t="shared" si="129"/>
        <v>161858</v>
      </c>
      <c r="G631" s="35">
        <f t="shared" si="130"/>
        <v>-127241</v>
      </c>
      <c r="H631" s="36">
        <f t="shared" si="131"/>
        <v>3480</v>
      </c>
      <c r="I631" s="36">
        <f t="shared" si="132"/>
        <v>2991</v>
      </c>
      <c r="J631" s="36">
        <f t="shared" si="133"/>
        <v>23626</v>
      </c>
      <c r="K631" s="36">
        <f t="shared" si="134"/>
        <v>30097</v>
      </c>
      <c r="L631" s="36"/>
      <c r="M631" s="36">
        <f t="shared" si="135"/>
        <v>3494</v>
      </c>
      <c r="N631" s="36">
        <f t="shared" si="136"/>
        <v>189318</v>
      </c>
      <c r="O631" s="36">
        <f t="shared" si="137"/>
        <v>192812</v>
      </c>
      <c r="P631" s="36">
        <f t="shared" si="138"/>
        <v>192812</v>
      </c>
      <c r="Q631" s="36">
        <f t="shared" si="139"/>
        <v>-15900</v>
      </c>
    </row>
    <row r="632" spans="1:17" s="33" customFormat="1" ht="13.2" x14ac:dyDescent="0.25">
      <c r="A632" s="62">
        <v>26201</v>
      </c>
      <c r="B632" s="63" t="s">
        <v>937</v>
      </c>
      <c r="C632" s="65">
        <v>193054.58</v>
      </c>
      <c r="D632" s="34">
        <f t="shared" si="127"/>
        <v>2.5197382765668641E-4</v>
      </c>
      <c r="E632" s="66">
        <f t="shared" si="128"/>
        <v>35324</v>
      </c>
      <c r="F632" s="35">
        <f t="shared" si="129"/>
        <v>1250250</v>
      </c>
      <c r="G632" s="35">
        <f t="shared" si="130"/>
        <v>-982860</v>
      </c>
      <c r="H632" s="36">
        <f t="shared" si="131"/>
        <v>26877</v>
      </c>
      <c r="I632" s="36">
        <f t="shared" si="132"/>
        <v>23105</v>
      </c>
      <c r="J632" s="36">
        <f t="shared" si="133"/>
        <v>182499</v>
      </c>
      <c r="K632" s="36">
        <f t="shared" si="134"/>
        <v>232481</v>
      </c>
      <c r="L632" s="36"/>
      <c r="M632" s="36">
        <f t="shared" si="135"/>
        <v>26986</v>
      </c>
      <c r="N632" s="36">
        <f t="shared" si="136"/>
        <v>1462363</v>
      </c>
      <c r="O632" s="36">
        <f t="shared" si="137"/>
        <v>1489349</v>
      </c>
      <c r="P632" s="36">
        <f t="shared" si="138"/>
        <v>1489349</v>
      </c>
      <c r="Q632" s="36">
        <f t="shared" si="139"/>
        <v>-122816</v>
      </c>
    </row>
    <row r="633" spans="1:17" s="33" customFormat="1" ht="13.2" x14ac:dyDescent="0.25">
      <c r="A633" s="62">
        <v>26203</v>
      </c>
      <c r="B633" s="63" t="s">
        <v>938</v>
      </c>
      <c r="C633" s="65">
        <v>941748.6</v>
      </c>
      <c r="D633" s="34">
        <f t="shared" si="127"/>
        <v>1.2291653450144809E-3</v>
      </c>
      <c r="E633" s="66">
        <f t="shared" si="128"/>
        <v>172318</v>
      </c>
      <c r="F633" s="35">
        <f t="shared" si="129"/>
        <v>6098903</v>
      </c>
      <c r="G633" s="35">
        <f t="shared" si="130"/>
        <v>-4794537</v>
      </c>
      <c r="H633" s="36">
        <f t="shared" si="131"/>
        <v>131110</v>
      </c>
      <c r="I633" s="36">
        <f t="shared" si="132"/>
        <v>112711</v>
      </c>
      <c r="J633" s="36">
        <f t="shared" si="133"/>
        <v>890257</v>
      </c>
      <c r="K633" s="36">
        <f t="shared" si="134"/>
        <v>1134078</v>
      </c>
      <c r="L633" s="36"/>
      <c r="M633" s="36">
        <f t="shared" si="135"/>
        <v>131642</v>
      </c>
      <c r="N633" s="36">
        <f t="shared" si="136"/>
        <v>7133623</v>
      </c>
      <c r="O633" s="36">
        <f t="shared" si="137"/>
        <v>7265265</v>
      </c>
      <c r="P633" s="36">
        <f t="shared" si="138"/>
        <v>7265265</v>
      </c>
      <c r="Q633" s="36">
        <f t="shared" si="139"/>
        <v>-599117</v>
      </c>
    </row>
    <row r="634" spans="1:17" s="33" customFormat="1" ht="13.2" x14ac:dyDescent="0.25">
      <c r="A634" s="62">
        <v>26204</v>
      </c>
      <c r="B634" s="63" t="s">
        <v>939</v>
      </c>
      <c r="C634" s="65">
        <v>5064.74</v>
      </c>
      <c r="D634" s="34">
        <f t="shared" si="127"/>
        <v>6.6104721467158454E-6</v>
      </c>
      <c r="E634" s="66">
        <f t="shared" si="128"/>
        <v>927</v>
      </c>
      <c r="F634" s="35">
        <f t="shared" si="129"/>
        <v>32800</v>
      </c>
      <c r="G634" s="35">
        <f t="shared" si="130"/>
        <v>-25785</v>
      </c>
      <c r="H634" s="36">
        <f t="shared" si="131"/>
        <v>705</v>
      </c>
      <c r="I634" s="36">
        <f t="shared" si="132"/>
        <v>606</v>
      </c>
      <c r="J634" s="36">
        <f t="shared" si="133"/>
        <v>4788</v>
      </c>
      <c r="K634" s="36">
        <f t="shared" si="134"/>
        <v>6099</v>
      </c>
      <c r="L634" s="36"/>
      <c r="M634" s="36">
        <f t="shared" si="135"/>
        <v>708</v>
      </c>
      <c r="N634" s="36">
        <f t="shared" si="136"/>
        <v>38365</v>
      </c>
      <c r="O634" s="36">
        <f t="shared" si="137"/>
        <v>39073</v>
      </c>
      <c r="P634" s="36">
        <f t="shared" si="138"/>
        <v>39073</v>
      </c>
      <c r="Q634" s="36">
        <f t="shared" si="139"/>
        <v>-3222</v>
      </c>
    </row>
    <row r="635" spans="1:17" s="33" customFormat="1" ht="13.2" x14ac:dyDescent="0.25">
      <c r="A635" s="62">
        <v>26207</v>
      </c>
      <c r="B635" s="63" t="s">
        <v>940</v>
      </c>
      <c r="C635" s="65">
        <v>554.44000000000005</v>
      </c>
      <c r="D635" s="34">
        <f t="shared" si="127"/>
        <v>7.2365218688918558E-7</v>
      </c>
      <c r="E635" s="66">
        <f t="shared" si="128"/>
        <v>101</v>
      </c>
      <c r="F635" s="35">
        <f t="shared" si="129"/>
        <v>3591</v>
      </c>
      <c r="G635" s="35">
        <f t="shared" si="130"/>
        <v>-2823</v>
      </c>
      <c r="H635" s="36">
        <f t="shared" si="131"/>
        <v>77</v>
      </c>
      <c r="I635" s="36">
        <f t="shared" si="132"/>
        <v>66</v>
      </c>
      <c r="J635" s="36">
        <f t="shared" si="133"/>
        <v>524</v>
      </c>
      <c r="K635" s="36">
        <f t="shared" si="134"/>
        <v>667</v>
      </c>
      <c r="L635" s="36"/>
      <c r="M635" s="36">
        <f t="shared" si="135"/>
        <v>78</v>
      </c>
      <c r="N635" s="36">
        <f t="shared" si="136"/>
        <v>4200</v>
      </c>
      <c r="O635" s="36">
        <f t="shared" si="137"/>
        <v>4278</v>
      </c>
      <c r="P635" s="36">
        <f t="shared" si="138"/>
        <v>4278</v>
      </c>
      <c r="Q635" s="36">
        <f t="shared" si="139"/>
        <v>-353</v>
      </c>
    </row>
    <row r="636" spans="1:17" s="33" customFormat="1" ht="13.2" x14ac:dyDescent="0.25">
      <c r="A636" s="62">
        <v>26301</v>
      </c>
      <c r="B636" s="63" t="s">
        <v>941</v>
      </c>
      <c r="C636" s="65">
        <v>120685.59</v>
      </c>
      <c r="D636" s="34">
        <f t="shared" si="127"/>
        <v>1.5751820057988532E-4</v>
      </c>
      <c r="E636" s="66">
        <f t="shared" si="128"/>
        <v>22083</v>
      </c>
      <c r="F636" s="35">
        <f t="shared" si="129"/>
        <v>781578</v>
      </c>
      <c r="G636" s="35">
        <f t="shared" si="130"/>
        <v>-614422</v>
      </c>
      <c r="H636" s="36">
        <f t="shared" si="131"/>
        <v>16802</v>
      </c>
      <c r="I636" s="36">
        <f t="shared" si="132"/>
        <v>14444</v>
      </c>
      <c r="J636" s="36">
        <f t="shared" si="133"/>
        <v>114087</v>
      </c>
      <c r="K636" s="36">
        <f t="shared" si="134"/>
        <v>145333</v>
      </c>
      <c r="L636" s="36"/>
      <c r="M636" s="36">
        <f t="shared" si="135"/>
        <v>16870</v>
      </c>
      <c r="N636" s="36">
        <f t="shared" si="136"/>
        <v>914178</v>
      </c>
      <c r="O636" s="36">
        <f t="shared" si="137"/>
        <v>931048</v>
      </c>
      <c r="P636" s="36">
        <f t="shared" si="138"/>
        <v>931048</v>
      </c>
      <c r="Q636" s="36">
        <f t="shared" si="139"/>
        <v>-76777</v>
      </c>
    </row>
    <row r="637" spans="1:17" s="33" customFormat="1" ht="13.2" x14ac:dyDescent="0.25">
      <c r="A637" s="62">
        <v>26303</v>
      </c>
      <c r="B637" s="63" t="s">
        <v>942</v>
      </c>
      <c r="C637" s="65">
        <v>316.81</v>
      </c>
      <c r="D637" s="34">
        <f t="shared" si="127"/>
        <v>4.1349875428966682E-7</v>
      </c>
      <c r="E637" s="66">
        <f t="shared" si="128"/>
        <v>58</v>
      </c>
      <c r="F637" s="35">
        <f t="shared" si="129"/>
        <v>2052</v>
      </c>
      <c r="G637" s="35">
        <f t="shared" si="130"/>
        <v>-1613</v>
      </c>
      <c r="H637" s="36">
        <f t="shared" si="131"/>
        <v>44</v>
      </c>
      <c r="I637" s="36">
        <f t="shared" si="132"/>
        <v>38</v>
      </c>
      <c r="J637" s="36">
        <f t="shared" si="133"/>
        <v>299</v>
      </c>
      <c r="K637" s="36">
        <f t="shared" si="134"/>
        <v>381</v>
      </c>
      <c r="L637" s="36"/>
      <c r="M637" s="36">
        <f t="shared" si="135"/>
        <v>44</v>
      </c>
      <c r="N637" s="36">
        <f t="shared" si="136"/>
        <v>2400</v>
      </c>
      <c r="O637" s="36">
        <f t="shared" si="137"/>
        <v>2444</v>
      </c>
      <c r="P637" s="36">
        <f t="shared" si="138"/>
        <v>2444</v>
      </c>
      <c r="Q637" s="36">
        <f t="shared" si="139"/>
        <v>-202</v>
      </c>
    </row>
    <row r="638" spans="1:17" s="33" customFormat="1" ht="13.2" x14ac:dyDescent="0.25">
      <c r="A638" s="62">
        <v>26304</v>
      </c>
      <c r="B638" s="63" t="s">
        <v>943</v>
      </c>
      <c r="C638" s="65">
        <v>158.12</v>
      </c>
      <c r="D638" s="34">
        <f t="shared" si="127"/>
        <v>2.0637739663609771E-7</v>
      </c>
      <c r="E638" s="66">
        <f t="shared" si="128"/>
        <v>29</v>
      </c>
      <c r="F638" s="35">
        <f t="shared" si="129"/>
        <v>1024</v>
      </c>
      <c r="G638" s="35">
        <f t="shared" si="130"/>
        <v>-805</v>
      </c>
      <c r="H638" s="36">
        <f t="shared" si="131"/>
        <v>22</v>
      </c>
      <c r="I638" s="36">
        <f t="shared" si="132"/>
        <v>19</v>
      </c>
      <c r="J638" s="36">
        <f t="shared" si="133"/>
        <v>149</v>
      </c>
      <c r="K638" s="36">
        <f t="shared" si="134"/>
        <v>190</v>
      </c>
      <c r="L638" s="36"/>
      <c r="M638" s="36">
        <f t="shared" si="135"/>
        <v>22</v>
      </c>
      <c r="N638" s="36">
        <f t="shared" si="136"/>
        <v>1198</v>
      </c>
      <c r="O638" s="36">
        <f t="shared" si="137"/>
        <v>1220</v>
      </c>
      <c r="P638" s="36">
        <f t="shared" si="138"/>
        <v>1220</v>
      </c>
      <c r="Q638" s="36">
        <f t="shared" si="139"/>
        <v>-101</v>
      </c>
    </row>
    <row r="639" spans="1:17" s="33" customFormat="1" ht="13.2" x14ac:dyDescent="0.25">
      <c r="A639" s="62">
        <v>26305</v>
      </c>
      <c r="B639" s="63" t="s">
        <v>944</v>
      </c>
      <c r="C639" s="65">
        <v>816.56</v>
      </c>
      <c r="D639" s="34">
        <f t="shared" si="127"/>
        <v>1.065769839344624E-6</v>
      </c>
      <c r="E639" s="66">
        <f t="shared" si="128"/>
        <v>149</v>
      </c>
      <c r="F639" s="35">
        <f t="shared" si="129"/>
        <v>5288</v>
      </c>
      <c r="G639" s="35">
        <f t="shared" si="130"/>
        <v>-4157</v>
      </c>
      <c r="H639" s="36">
        <f t="shared" si="131"/>
        <v>114</v>
      </c>
      <c r="I639" s="36">
        <f t="shared" si="132"/>
        <v>98</v>
      </c>
      <c r="J639" s="36">
        <f t="shared" si="133"/>
        <v>772</v>
      </c>
      <c r="K639" s="36">
        <f t="shared" si="134"/>
        <v>984</v>
      </c>
      <c r="L639" s="36"/>
      <c r="M639" s="36">
        <f t="shared" si="135"/>
        <v>114</v>
      </c>
      <c r="N639" s="36">
        <f t="shared" si="136"/>
        <v>6185</v>
      </c>
      <c r="O639" s="36">
        <f t="shared" si="137"/>
        <v>6299</v>
      </c>
      <c r="P639" s="36">
        <f t="shared" si="138"/>
        <v>6299</v>
      </c>
      <c r="Q639" s="36">
        <f t="shared" si="139"/>
        <v>-519</v>
      </c>
    </row>
    <row r="640" spans="1:17" s="33" customFormat="1" ht="13.2" x14ac:dyDescent="0.25">
      <c r="A640" s="62">
        <v>26572</v>
      </c>
      <c r="B640" s="63" t="s">
        <v>945</v>
      </c>
      <c r="C640" s="65">
        <v>930853.34</v>
      </c>
      <c r="D640" s="34">
        <f t="shared" si="127"/>
        <v>1.214944908671998E-3</v>
      </c>
      <c r="E640" s="66">
        <f t="shared" si="128"/>
        <v>170324</v>
      </c>
      <c r="F640" s="35">
        <f t="shared" si="129"/>
        <v>6028344</v>
      </c>
      <c r="G640" s="35">
        <f t="shared" si="130"/>
        <v>-4739068</v>
      </c>
      <c r="H640" s="36">
        <f t="shared" si="131"/>
        <v>129593</v>
      </c>
      <c r="I640" s="36">
        <f t="shared" si="132"/>
        <v>111407</v>
      </c>
      <c r="J640" s="36">
        <f t="shared" si="133"/>
        <v>879957</v>
      </c>
      <c r="K640" s="36">
        <f t="shared" si="134"/>
        <v>1120957</v>
      </c>
      <c r="L640" s="36"/>
      <c r="M640" s="36">
        <f t="shared" si="135"/>
        <v>130119</v>
      </c>
      <c r="N640" s="36">
        <f t="shared" si="136"/>
        <v>7051093</v>
      </c>
      <c r="O640" s="36">
        <f t="shared" si="137"/>
        <v>7181212</v>
      </c>
      <c r="P640" s="36">
        <f t="shared" si="138"/>
        <v>7181212</v>
      </c>
      <c r="Q640" s="36">
        <f t="shared" si="139"/>
        <v>-592185</v>
      </c>
    </row>
    <row r="641" spans="1:17" s="33" customFormat="1" ht="13.2" x14ac:dyDescent="0.25">
      <c r="A641" s="62">
        <v>27201</v>
      </c>
      <c r="B641" s="63" t="s">
        <v>946</v>
      </c>
      <c r="C641" s="65">
        <v>243803.84</v>
      </c>
      <c r="D641" s="34">
        <f t="shared" si="127"/>
        <v>3.182114962628618E-4</v>
      </c>
      <c r="E641" s="66">
        <f t="shared" si="128"/>
        <v>44610</v>
      </c>
      <c r="F641" s="35">
        <f t="shared" si="129"/>
        <v>1578910</v>
      </c>
      <c r="G641" s="35">
        <f t="shared" si="130"/>
        <v>-1241230</v>
      </c>
      <c r="H641" s="36">
        <f t="shared" si="131"/>
        <v>33942</v>
      </c>
      <c r="I641" s="36">
        <f t="shared" si="132"/>
        <v>29179</v>
      </c>
      <c r="J641" s="36">
        <f t="shared" si="133"/>
        <v>230473</v>
      </c>
      <c r="K641" s="36">
        <f t="shared" si="134"/>
        <v>293594</v>
      </c>
      <c r="L641" s="36"/>
      <c r="M641" s="36">
        <f t="shared" si="135"/>
        <v>34080</v>
      </c>
      <c r="N641" s="36">
        <f t="shared" si="136"/>
        <v>1846782</v>
      </c>
      <c r="O641" s="36">
        <f t="shared" si="137"/>
        <v>1880862</v>
      </c>
      <c r="P641" s="36">
        <f t="shared" si="138"/>
        <v>1880862</v>
      </c>
      <c r="Q641" s="36">
        <f t="shared" si="139"/>
        <v>-155102</v>
      </c>
    </row>
    <row r="642" spans="1:17" s="33" customFormat="1" ht="13.2" x14ac:dyDescent="0.25">
      <c r="A642" s="62">
        <v>27203</v>
      </c>
      <c r="B642" s="63" t="s">
        <v>947</v>
      </c>
      <c r="C642" s="65">
        <v>3803.34</v>
      </c>
      <c r="D642" s="34">
        <f t="shared" si="127"/>
        <v>4.9640994669993413E-6</v>
      </c>
      <c r="E642" s="66">
        <f t="shared" si="128"/>
        <v>696</v>
      </c>
      <c r="F642" s="35">
        <f t="shared" si="129"/>
        <v>24631</v>
      </c>
      <c r="G642" s="35">
        <f t="shared" si="130"/>
        <v>-19363</v>
      </c>
      <c r="H642" s="36">
        <f t="shared" si="131"/>
        <v>530</v>
      </c>
      <c r="I642" s="36">
        <f t="shared" si="132"/>
        <v>455</v>
      </c>
      <c r="J642" s="36">
        <f t="shared" si="133"/>
        <v>3595</v>
      </c>
      <c r="K642" s="36">
        <f t="shared" si="134"/>
        <v>4580</v>
      </c>
      <c r="L642" s="36"/>
      <c r="M642" s="36">
        <f t="shared" si="135"/>
        <v>532</v>
      </c>
      <c r="N642" s="36">
        <f t="shared" si="136"/>
        <v>28810</v>
      </c>
      <c r="O642" s="36">
        <f t="shared" si="137"/>
        <v>29342</v>
      </c>
      <c r="P642" s="36">
        <f t="shared" si="138"/>
        <v>29342</v>
      </c>
      <c r="Q642" s="36">
        <f t="shared" si="139"/>
        <v>-2420</v>
      </c>
    </row>
    <row r="643" spans="1:17" s="33" customFormat="1" ht="13.2" x14ac:dyDescent="0.25">
      <c r="A643" s="62">
        <v>27204</v>
      </c>
      <c r="B643" s="63" t="s">
        <v>948</v>
      </c>
      <c r="C643" s="65">
        <v>508083.46</v>
      </c>
      <c r="D643" s="34">
        <f t="shared" si="127"/>
        <v>6.6314787344207496E-4</v>
      </c>
      <c r="E643" s="66">
        <f t="shared" si="128"/>
        <v>92967</v>
      </c>
      <c r="F643" s="35">
        <f t="shared" si="129"/>
        <v>3290423</v>
      </c>
      <c r="G643" s="35">
        <f t="shared" si="130"/>
        <v>-2586704</v>
      </c>
      <c r="H643" s="36">
        <f t="shared" si="131"/>
        <v>70735</v>
      </c>
      <c r="I643" s="36">
        <f t="shared" si="132"/>
        <v>60809</v>
      </c>
      <c r="J643" s="36">
        <f t="shared" si="133"/>
        <v>480303</v>
      </c>
      <c r="K643" s="36">
        <f t="shared" si="134"/>
        <v>611847</v>
      </c>
      <c r="L643" s="36"/>
      <c r="M643" s="36">
        <f t="shared" si="135"/>
        <v>71022</v>
      </c>
      <c r="N643" s="36">
        <f t="shared" si="136"/>
        <v>3848666</v>
      </c>
      <c r="O643" s="36">
        <f t="shared" si="137"/>
        <v>3919688</v>
      </c>
      <c r="P643" s="36">
        <f t="shared" si="138"/>
        <v>3919688</v>
      </c>
      <c r="Q643" s="36">
        <f t="shared" si="139"/>
        <v>-323230</v>
      </c>
    </row>
    <row r="644" spans="1:17" s="33" customFormat="1" ht="13.2" x14ac:dyDescent="0.25">
      <c r="A644" s="62">
        <v>27301</v>
      </c>
      <c r="B644" s="63" t="s">
        <v>949</v>
      </c>
      <c r="C644" s="65">
        <v>38516.83</v>
      </c>
      <c r="D644" s="34">
        <f t="shared" si="127"/>
        <v>5.0271964976442875E-5</v>
      </c>
      <c r="E644" s="66">
        <f t="shared" si="128"/>
        <v>7048</v>
      </c>
      <c r="F644" s="35">
        <f t="shared" si="129"/>
        <v>249441</v>
      </c>
      <c r="G644" s="35">
        <f t="shared" si="130"/>
        <v>-196093</v>
      </c>
      <c r="H644" s="36">
        <f t="shared" si="131"/>
        <v>5362</v>
      </c>
      <c r="I644" s="36">
        <f t="shared" si="132"/>
        <v>4610</v>
      </c>
      <c r="J644" s="36">
        <f t="shared" si="133"/>
        <v>36411</v>
      </c>
      <c r="K644" s="36">
        <f t="shared" si="134"/>
        <v>46383</v>
      </c>
      <c r="L644" s="36"/>
      <c r="M644" s="36">
        <f t="shared" si="135"/>
        <v>5384</v>
      </c>
      <c r="N644" s="36">
        <f t="shared" si="136"/>
        <v>291760</v>
      </c>
      <c r="O644" s="36">
        <f t="shared" si="137"/>
        <v>297144</v>
      </c>
      <c r="P644" s="36">
        <f t="shared" si="138"/>
        <v>297144</v>
      </c>
      <c r="Q644" s="36">
        <f t="shared" si="139"/>
        <v>-24503</v>
      </c>
    </row>
    <row r="645" spans="1:17" s="33" customFormat="1" ht="13.2" x14ac:dyDescent="0.25">
      <c r="A645" s="62">
        <v>27302</v>
      </c>
      <c r="B645" s="63" t="s">
        <v>950</v>
      </c>
      <c r="C645" s="65">
        <v>44364.83</v>
      </c>
      <c r="D645" s="34">
        <f t="shared" si="127"/>
        <v>5.790474397674581E-5</v>
      </c>
      <c r="E645" s="66">
        <f t="shared" si="128"/>
        <v>8118</v>
      </c>
      <c r="F645" s="35">
        <f t="shared" si="129"/>
        <v>287313</v>
      </c>
      <c r="G645" s="35">
        <f t="shared" si="130"/>
        <v>-225866</v>
      </c>
      <c r="H645" s="36">
        <f t="shared" si="131"/>
        <v>6176</v>
      </c>
      <c r="I645" s="36">
        <f t="shared" si="132"/>
        <v>5310</v>
      </c>
      <c r="J645" s="36">
        <f t="shared" si="133"/>
        <v>41939</v>
      </c>
      <c r="K645" s="36">
        <f t="shared" si="134"/>
        <v>53425</v>
      </c>
      <c r="L645" s="36"/>
      <c r="M645" s="36">
        <f t="shared" si="135"/>
        <v>6202</v>
      </c>
      <c r="N645" s="36">
        <f t="shared" si="136"/>
        <v>336058</v>
      </c>
      <c r="O645" s="36">
        <f t="shared" si="137"/>
        <v>342260</v>
      </c>
      <c r="P645" s="36">
        <f t="shared" si="138"/>
        <v>342260</v>
      </c>
      <c r="Q645" s="36">
        <f t="shared" si="139"/>
        <v>-28224</v>
      </c>
    </row>
    <row r="646" spans="1:17" s="33" customFormat="1" ht="13.2" x14ac:dyDescent="0.25">
      <c r="A646" s="62">
        <v>27305</v>
      </c>
      <c r="B646" s="63" t="s">
        <v>951</v>
      </c>
      <c r="C646" s="65">
        <v>508.8</v>
      </c>
      <c r="D646" s="34">
        <f t="shared" si="127"/>
        <v>6.6408309770077483E-7</v>
      </c>
      <c r="E646" s="66">
        <f t="shared" si="128"/>
        <v>93</v>
      </c>
      <c r="F646" s="35">
        <f t="shared" si="129"/>
        <v>3295</v>
      </c>
      <c r="G646" s="35">
        <f t="shared" si="130"/>
        <v>-2590</v>
      </c>
      <c r="H646" s="36">
        <f t="shared" si="131"/>
        <v>71</v>
      </c>
      <c r="I646" s="36">
        <f t="shared" si="132"/>
        <v>61</v>
      </c>
      <c r="J646" s="36">
        <f t="shared" si="133"/>
        <v>481</v>
      </c>
      <c r="K646" s="36">
        <f t="shared" si="134"/>
        <v>613</v>
      </c>
      <c r="L646" s="36"/>
      <c r="M646" s="36">
        <f t="shared" si="135"/>
        <v>71</v>
      </c>
      <c r="N646" s="36">
        <f t="shared" si="136"/>
        <v>3854</v>
      </c>
      <c r="O646" s="36">
        <f t="shared" si="137"/>
        <v>3925</v>
      </c>
      <c r="P646" s="36">
        <f t="shared" si="138"/>
        <v>3925</v>
      </c>
      <c r="Q646" s="36">
        <f t="shared" si="139"/>
        <v>-324</v>
      </c>
    </row>
    <row r="647" spans="1:17" s="33" customFormat="1" ht="13.2" x14ac:dyDescent="0.25">
      <c r="A647" s="62">
        <v>27306</v>
      </c>
      <c r="B647" s="63" t="s">
        <v>952</v>
      </c>
      <c r="C647" s="65">
        <v>3256.05</v>
      </c>
      <c r="D647" s="34">
        <f t="shared" si="127"/>
        <v>4.2497794226977362E-6</v>
      </c>
      <c r="E647" s="66">
        <f t="shared" si="128"/>
        <v>596</v>
      </c>
      <c r="F647" s="35">
        <f t="shared" si="129"/>
        <v>21087</v>
      </c>
      <c r="G647" s="35">
        <f t="shared" si="130"/>
        <v>-16577</v>
      </c>
      <c r="H647" s="36">
        <f t="shared" si="131"/>
        <v>453</v>
      </c>
      <c r="I647" s="36">
        <f t="shared" si="132"/>
        <v>390</v>
      </c>
      <c r="J647" s="36">
        <f t="shared" si="133"/>
        <v>3078</v>
      </c>
      <c r="K647" s="36">
        <f t="shared" si="134"/>
        <v>3921</v>
      </c>
      <c r="L647" s="36"/>
      <c r="M647" s="36">
        <f t="shared" si="135"/>
        <v>455</v>
      </c>
      <c r="N647" s="36">
        <f t="shared" si="136"/>
        <v>24664</v>
      </c>
      <c r="O647" s="36">
        <f t="shared" si="137"/>
        <v>25119</v>
      </c>
      <c r="P647" s="36">
        <f t="shared" si="138"/>
        <v>25119</v>
      </c>
      <c r="Q647" s="36">
        <f t="shared" si="139"/>
        <v>-2071</v>
      </c>
    </row>
    <row r="648" spans="1:17" s="33" customFormat="1" ht="13.2" x14ac:dyDescent="0.25">
      <c r="A648" s="62">
        <v>27309</v>
      </c>
      <c r="B648" s="63" t="s">
        <v>953</v>
      </c>
      <c r="C648" s="65">
        <v>127.44</v>
      </c>
      <c r="D648" s="34">
        <f t="shared" si="127"/>
        <v>1.663340211693922E-7</v>
      </c>
      <c r="E648" s="66">
        <f t="shared" si="128"/>
        <v>23</v>
      </c>
      <c r="F648" s="35">
        <f t="shared" si="129"/>
        <v>825</v>
      </c>
      <c r="G648" s="35">
        <f t="shared" si="130"/>
        <v>-649</v>
      </c>
      <c r="H648" s="36">
        <f t="shared" si="131"/>
        <v>18</v>
      </c>
      <c r="I648" s="36">
        <f t="shared" si="132"/>
        <v>15</v>
      </c>
      <c r="J648" s="36">
        <f t="shared" si="133"/>
        <v>120</v>
      </c>
      <c r="K648" s="36">
        <f t="shared" si="134"/>
        <v>153</v>
      </c>
      <c r="L648" s="36"/>
      <c r="M648" s="36">
        <f t="shared" si="135"/>
        <v>18</v>
      </c>
      <c r="N648" s="36">
        <f t="shared" si="136"/>
        <v>965</v>
      </c>
      <c r="O648" s="36">
        <f t="shared" si="137"/>
        <v>983</v>
      </c>
      <c r="P648" s="36">
        <f t="shared" si="138"/>
        <v>983</v>
      </c>
      <c r="Q648" s="36">
        <f t="shared" si="139"/>
        <v>-81</v>
      </c>
    </row>
    <row r="649" spans="1:17" s="33" customFormat="1" ht="13.2" x14ac:dyDescent="0.25">
      <c r="A649" s="62">
        <v>27312</v>
      </c>
      <c r="B649" s="63" t="s">
        <v>954</v>
      </c>
      <c r="C649" s="65">
        <v>1617</v>
      </c>
      <c r="D649" s="34">
        <f t="shared" si="127"/>
        <v>2.1104999390372502E-6</v>
      </c>
      <c r="E649" s="66">
        <f t="shared" si="128"/>
        <v>296</v>
      </c>
      <c r="F649" s="35">
        <f t="shared" si="129"/>
        <v>10472</v>
      </c>
      <c r="G649" s="35">
        <f t="shared" si="130"/>
        <v>-8232</v>
      </c>
      <c r="H649" s="36">
        <f t="shared" si="131"/>
        <v>225</v>
      </c>
      <c r="I649" s="36">
        <f t="shared" si="132"/>
        <v>194</v>
      </c>
      <c r="J649" s="36">
        <f t="shared" si="133"/>
        <v>1529</v>
      </c>
      <c r="K649" s="36">
        <f t="shared" si="134"/>
        <v>1948</v>
      </c>
      <c r="L649" s="36"/>
      <c r="M649" s="36">
        <f t="shared" si="135"/>
        <v>226</v>
      </c>
      <c r="N649" s="36">
        <f t="shared" si="136"/>
        <v>12249</v>
      </c>
      <c r="O649" s="36">
        <f t="shared" si="137"/>
        <v>12475</v>
      </c>
      <c r="P649" s="36">
        <f t="shared" si="138"/>
        <v>12475</v>
      </c>
      <c r="Q649" s="36">
        <f t="shared" si="139"/>
        <v>-1029</v>
      </c>
    </row>
    <row r="650" spans="1:17" s="33" customFormat="1" ht="13.2" x14ac:dyDescent="0.25">
      <c r="A650" s="62">
        <v>27313</v>
      </c>
      <c r="B650" s="63" t="s">
        <v>2336</v>
      </c>
      <c r="C650" s="65">
        <v>1719.97</v>
      </c>
      <c r="D650" s="34">
        <f t="shared" si="127"/>
        <v>2.2448958442460724E-6</v>
      </c>
      <c r="E650" s="66">
        <f t="shared" si="128"/>
        <v>315</v>
      </c>
      <c r="F650" s="35">
        <f t="shared" si="129"/>
        <v>11139</v>
      </c>
      <c r="G650" s="35">
        <f t="shared" si="130"/>
        <v>-8757</v>
      </c>
      <c r="H650" s="36">
        <f t="shared" si="131"/>
        <v>239</v>
      </c>
      <c r="I650" s="36">
        <f t="shared" si="132"/>
        <v>206</v>
      </c>
      <c r="J650" s="36">
        <f t="shared" si="133"/>
        <v>1626</v>
      </c>
      <c r="K650" s="36">
        <f t="shared" si="134"/>
        <v>2071</v>
      </c>
      <c r="L650" s="36"/>
      <c r="M650" s="36">
        <f t="shared" si="135"/>
        <v>240</v>
      </c>
      <c r="N650" s="36">
        <f t="shared" si="136"/>
        <v>13029</v>
      </c>
      <c r="O650" s="36">
        <f t="shared" si="137"/>
        <v>13269</v>
      </c>
      <c r="P650" s="36">
        <f t="shared" si="138"/>
        <v>13269</v>
      </c>
      <c r="Q650" s="36">
        <f t="shared" si="139"/>
        <v>-1094</v>
      </c>
    </row>
    <row r="651" spans="1:17" s="33" customFormat="1" ht="13.2" x14ac:dyDescent="0.25">
      <c r="A651" s="62">
        <v>27314</v>
      </c>
      <c r="B651" s="63" t="s">
        <v>955</v>
      </c>
      <c r="C651" s="65">
        <v>566.4</v>
      </c>
      <c r="D651" s="34">
        <f t="shared" si="127"/>
        <v>7.3926231630840973E-7</v>
      </c>
      <c r="E651" s="66">
        <f t="shared" si="128"/>
        <v>104</v>
      </c>
      <c r="F651" s="35">
        <f t="shared" si="129"/>
        <v>3668</v>
      </c>
      <c r="G651" s="35">
        <f t="shared" si="130"/>
        <v>-2884</v>
      </c>
      <c r="H651" s="36">
        <f t="shared" si="131"/>
        <v>79</v>
      </c>
      <c r="I651" s="36">
        <f t="shared" si="132"/>
        <v>68</v>
      </c>
      <c r="J651" s="36">
        <f t="shared" si="133"/>
        <v>535</v>
      </c>
      <c r="K651" s="36">
        <f t="shared" si="134"/>
        <v>682</v>
      </c>
      <c r="L651" s="36"/>
      <c r="M651" s="36">
        <f t="shared" si="135"/>
        <v>79</v>
      </c>
      <c r="N651" s="36">
        <f t="shared" si="136"/>
        <v>4290</v>
      </c>
      <c r="O651" s="36">
        <f t="shared" si="137"/>
        <v>4369</v>
      </c>
      <c r="P651" s="36">
        <f t="shared" si="138"/>
        <v>4369</v>
      </c>
      <c r="Q651" s="36">
        <f t="shared" si="139"/>
        <v>-360</v>
      </c>
    </row>
    <row r="652" spans="1:17" s="33" customFormat="1" ht="13.2" x14ac:dyDescent="0.25">
      <c r="A652" s="62">
        <v>27315</v>
      </c>
      <c r="B652" s="63" t="s">
        <v>956</v>
      </c>
      <c r="C652" s="65">
        <v>16.920000000000002</v>
      </c>
      <c r="D652" s="34">
        <f t="shared" ref="D652:D715" si="140">+C652/$C$10</f>
        <v>2.2083895465992751E-8</v>
      </c>
      <c r="E652" s="66">
        <f t="shared" ref="E652:E715" si="141">ROUND(D652*$E$10,0)</f>
        <v>3</v>
      </c>
      <c r="F652" s="35">
        <f t="shared" ref="F652:F715" si="142">+ROUND(D652*$F$10,0)</f>
        <v>110</v>
      </c>
      <c r="G652" s="35">
        <f t="shared" ref="G652:G715" si="143">+ROUND(D652*$G$10,0)</f>
        <v>-86</v>
      </c>
      <c r="H652" s="36">
        <f t="shared" ref="H652:H715" si="144">ROUND(D652*$H$10,0)</f>
        <v>2</v>
      </c>
      <c r="I652" s="36">
        <f t="shared" ref="I652:I715" si="145">ROUND(D652*$I$10,0)</f>
        <v>2</v>
      </c>
      <c r="J652" s="36">
        <f t="shared" ref="J652:J715" si="146">ROUND(D652*$J$10,0)</f>
        <v>16</v>
      </c>
      <c r="K652" s="36">
        <f t="shared" ref="K652:K715" si="147">ROUND(SUM(H652:J652),0)</f>
        <v>20</v>
      </c>
      <c r="L652" s="36"/>
      <c r="M652" s="36">
        <f t="shared" ref="M652:M715" si="148">ROUND(D652*$M$10,0)</f>
        <v>2</v>
      </c>
      <c r="N652" s="36">
        <f t="shared" ref="N652:N715" si="149">ROUND(D652*$N$10,0)</f>
        <v>128</v>
      </c>
      <c r="O652" s="36">
        <f t="shared" ref="O652:O715" si="150">ROUND(SUM(L652:N652),0)</f>
        <v>130</v>
      </c>
      <c r="P652" s="36">
        <f t="shared" ref="P652:P715" si="151">ROUND(SUM(M652:N652),0)</f>
        <v>130</v>
      </c>
      <c r="Q652" s="36">
        <f t="shared" ref="Q652:Q715" si="152">ROUND(D652*$Q$10,0)</f>
        <v>-11</v>
      </c>
    </row>
    <row r="653" spans="1:17" s="33" customFormat="1" ht="13.2" x14ac:dyDescent="0.25">
      <c r="A653" s="62">
        <v>27316</v>
      </c>
      <c r="B653" s="63" t="s">
        <v>957</v>
      </c>
      <c r="C653" s="65">
        <v>7498.5</v>
      </c>
      <c r="D653" s="34">
        <f t="shared" si="140"/>
        <v>9.7870029640512182E-6</v>
      </c>
      <c r="E653" s="66">
        <f t="shared" si="141"/>
        <v>1372</v>
      </c>
      <c r="F653" s="35">
        <f t="shared" si="142"/>
        <v>48561</v>
      </c>
      <c r="G653" s="35">
        <f t="shared" si="143"/>
        <v>-38176</v>
      </c>
      <c r="H653" s="36">
        <f t="shared" si="144"/>
        <v>1044</v>
      </c>
      <c r="I653" s="36">
        <f t="shared" si="145"/>
        <v>897</v>
      </c>
      <c r="J653" s="36">
        <f t="shared" si="146"/>
        <v>7089</v>
      </c>
      <c r="K653" s="36">
        <f t="shared" si="147"/>
        <v>9030</v>
      </c>
      <c r="L653" s="36"/>
      <c r="M653" s="36">
        <f t="shared" si="148"/>
        <v>1048</v>
      </c>
      <c r="N653" s="36">
        <f t="shared" si="149"/>
        <v>56800</v>
      </c>
      <c r="O653" s="36">
        <f t="shared" si="150"/>
        <v>57848</v>
      </c>
      <c r="P653" s="36">
        <f t="shared" si="151"/>
        <v>57848</v>
      </c>
      <c r="Q653" s="36">
        <f t="shared" si="152"/>
        <v>-4770</v>
      </c>
    </row>
    <row r="654" spans="1:17" s="33" customFormat="1" ht="13.2" x14ac:dyDescent="0.25">
      <c r="A654" s="62">
        <v>27554</v>
      </c>
      <c r="B654" s="63" t="s">
        <v>958</v>
      </c>
      <c r="C654" s="65">
        <v>213250.64</v>
      </c>
      <c r="D654" s="34">
        <f t="shared" si="140"/>
        <v>2.7833361949267446E-4</v>
      </c>
      <c r="E654" s="66">
        <f t="shared" si="141"/>
        <v>39020</v>
      </c>
      <c r="F654" s="35">
        <f t="shared" si="142"/>
        <v>1381043</v>
      </c>
      <c r="G654" s="35">
        <f t="shared" si="143"/>
        <v>-1085680</v>
      </c>
      <c r="H654" s="36">
        <f t="shared" si="144"/>
        <v>29689</v>
      </c>
      <c r="I654" s="36">
        <f t="shared" si="145"/>
        <v>25522</v>
      </c>
      <c r="J654" s="36">
        <f t="shared" si="146"/>
        <v>201591</v>
      </c>
      <c r="K654" s="36">
        <f t="shared" si="147"/>
        <v>256802</v>
      </c>
      <c r="L654" s="36"/>
      <c r="M654" s="36">
        <f t="shared" si="148"/>
        <v>29809</v>
      </c>
      <c r="N654" s="36">
        <f t="shared" si="149"/>
        <v>1615346</v>
      </c>
      <c r="O654" s="36">
        <f t="shared" si="150"/>
        <v>1645155</v>
      </c>
      <c r="P654" s="36">
        <f t="shared" si="151"/>
        <v>1645155</v>
      </c>
      <c r="Q654" s="36">
        <f t="shared" si="152"/>
        <v>-135665</v>
      </c>
    </row>
    <row r="655" spans="1:17" s="33" customFormat="1" ht="13.2" x14ac:dyDescent="0.25">
      <c r="A655" s="62">
        <v>27555</v>
      </c>
      <c r="B655" s="63" t="s">
        <v>959</v>
      </c>
      <c r="C655" s="65">
        <v>259690.79</v>
      </c>
      <c r="D655" s="34">
        <f t="shared" si="140"/>
        <v>3.3894706027429525E-4</v>
      </c>
      <c r="E655" s="66">
        <f t="shared" si="141"/>
        <v>47517</v>
      </c>
      <c r="F655" s="35">
        <f t="shared" si="142"/>
        <v>1681796</v>
      </c>
      <c r="G655" s="35">
        <f t="shared" si="143"/>
        <v>-1322112</v>
      </c>
      <c r="H655" s="36">
        <f t="shared" si="144"/>
        <v>36154</v>
      </c>
      <c r="I655" s="36">
        <f t="shared" si="145"/>
        <v>31080</v>
      </c>
      <c r="J655" s="36">
        <f t="shared" si="146"/>
        <v>245492</v>
      </c>
      <c r="K655" s="36">
        <f t="shared" si="147"/>
        <v>312726</v>
      </c>
      <c r="L655" s="36"/>
      <c r="M655" s="36">
        <f t="shared" si="148"/>
        <v>36301</v>
      </c>
      <c r="N655" s="36">
        <f t="shared" si="149"/>
        <v>1967124</v>
      </c>
      <c r="O655" s="36">
        <f t="shared" si="150"/>
        <v>2003425</v>
      </c>
      <c r="P655" s="36">
        <f t="shared" si="151"/>
        <v>2003425</v>
      </c>
      <c r="Q655" s="36">
        <f t="shared" si="152"/>
        <v>-165209</v>
      </c>
    </row>
    <row r="656" spans="1:17" s="33" customFormat="1" ht="13.2" x14ac:dyDescent="0.25">
      <c r="A656" s="62">
        <v>27556</v>
      </c>
      <c r="B656" s="63" t="s">
        <v>960</v>
      </c>
      <c r="C656" s="65">
        <v>466827.04</v>
      </c>
      <c r="D656" s="34">
        <f t="shared" si="140"/>
        <v>6.093002099325541E-4</v>
      </c>
      <c r="E656" s="66">
        <f t="shared" si="141"/>
        <v>85418</v>
      </c>
      <c r="F656" s="35">
        <f t="shared" si="142"/>
        <v>3023241</v>
      </c>
      <c r="G656" s="35">
        <f t="shared" si="143"/>
        <v>-2376663</v>
      </c>
      <c r="H656" s="36">
        <f t="shared" si="144"/>
        <v>64992</v>
      </c>
      <c r="I656" s="36">
        <f t="shared" si="145"/>
        <v>55871</v>
      </c>
      <c r="J656" s="36">
        <f t="shared" si="146"/>
        <v>441302</v>
      </c>
      <c r="K656" s="36">
        <f t="shared" si="147"/>
        <v>562165</v>
      </c>
      <c r="L656" s="36"/>
      <c r="M656" s="36">
        <f t="shared" si="148"/>
        <v>65255</v>
      </c>
      <c r="N656" s="36">
        <f t="shared" si="149"/>
        <v>3536154</v>
      </c>
      <c r="O656" s="36">
        <f t="shared" si="150"/>
        <v>3601409</v>
      </c>
      <c r="P656" s="36">
        <f t="shared" si="151"/>
        <v>3601409</v>
      </c>
      <c r="Q656" s="36">
        <f t="shared" si="152"/>
        <v>-296984</v>
      </c>
    </row>
    <row r="657" spans="1:17" s="33" customFormat="1" ht="13.2" x14ac:dyDescent="0.25">
      <c r="A657" s="62">
        <v>27701</v>
      </c>
      <c r="B657" s="63" t="s">
        <v>961</v>
      </c>
      <c r="C657" s="65">
        <v>61989.06</v>
      </c>
      <c r="D657" s="34">
        <f t="shared" si="140"/>
        <v>8.0907796753850616E-5</v>
      </c>
      <c r="E657" s="66">
        <f t="shared" si="141"/>
        <v>11343</v>
      </c>
      <c r="F657" s="35">
        <f t="shared" si="142"/>
        <v>401450</v>
      </c>
      <c r="G657" s="35">
        <f t="shared" si="143"/>
        <v>-315593</v>
      </c>
      <c r="H657" s="36">
        <f t="shared" si="144"/>
        <v>8630</v>
      </c>
      <c r="I657" s="36">
        <f t="shared" si="145"/>
        <v>7419</v>
      </c>
      <c r="J657" s="36">
        <f t="shared" si="146"/>
        <v>58600</v>
      </c>
      <c r="K657" s="36">
        <f t="shared" si="147"/>
        <v>74649</v>
      </c>
      <c r="L657" s="36"/>
      <c r="M657" s="36">
        <f t="shared" si="148"/>
        <v>8665</v>
      </c>
      <c r="N657" s="36">
        <f t="shared" si="149"/>
        <v>469559</v>
      </c>
      <c r="O657" s="36">
        <f t="shared" si="150"/>
        <v>478224</v>
      </c>
      <c r="P657" s="36">
        <f t="shared" si="151"/>
        <v>478224</v>
      </c>
      <c r="Q657" s="36">
        <f t="shared" si="152"/>
        <v>-39436</v>
      </c>
    </row>
    <row r="658" spans="1:17" s="33" customFormat="1" ht="13.2" x14ac:dyDescent="0.25">
      <c r="A658" s="62">
        <v>28201</v>
      </c>
      <c r="B658" s="63" t="s">
        <v>962</v>
      </c>
      <c r="C658" s="65">
        <v>378507.91</v>
      </c>
      <c r="D658" s="34">
        <f t="shared" si="140"/>
        <v>4.9402654358696163E-4</v>
      </c>
      <c r="E658" s="66">
        <f t="shared" si="141"/>
        <v>69258</v>
      </c>
      <c r="F658" s="35">
        <f t="shared" si="142"/>
        <v>2451273</v>
      </c>
      <c r="G658" s="35">
        <f t="shared" si="143"/>
        <v>-1927022</v>
      </c>
      <c r="H658" s="36">
        <f t="shared" si="144"/>
        <v>52696</v>
      </c>
      <c r="I658" s="36">
        <f t="shared" si="145"/>
        <v>45301</v>
      </c>
      <c r="J658" s="36">
        <f t="shared" si="146"/>
        <v>357812</v>
      </c>
      <c r="K658" s="36">
        <f t="shared" si="147"/>
        <v>455809</v>
      </c>
      <c r="L658" s="36"/>
      <c r="M658" s="36">
        <f t="shared" si="148"/>
        <v>52910</v>
      </c>
      <c r="N658" s="36">
        <f t="shared" si="149"/>
        <v>2867148</v>
      </c>
      <c r="O658" s="36">
        <f t="shared" si="150"/>
        <v>2920058</v>
      </c>
      <c r="P658" s="36">
        <f t="shared" si="151"/>
        <v>2920058</v>
      </c>
      <c r="Q658" s="36">
        <f t="shared" si="152"/>
        <v>-240797</v>
      </c>
    </row>
    <row r="659" spans="1:17" s="33" customFormat="1" ht="13.2" x14ac:dyDescent="0.25">
      <c r="A659" s="62">
        <v>28203</v>
      </c>
      <c r="B659" s="63" t="s">
        <v>963</v>
      </c>
      <c r="C659" s="65">
        <v>14864.27</v>
      </c>
      <c r="D659" s="34">
        <f t="shared" si="140"/>
        <v>1.9400767426613005E-5</v>
      </c>
      <c r="E659" s="66">
        <f t="shared" si="141"/>
        <v>2720</v>
      </c>
      <c r="F659" s="35">
        <f t="shared" si="142"/>
        <v>96263</v>
      </c>
      <c r="G659" s="35">
        <f t="shared" si="143"/>
        <v>-75675</v>
      </c>
      <c r="H659" s="36">
        <f t="shared" si="144"/>
        <v>2069</v>
      </c>
      <c r="I659" s="36">
        <f t="shared" si="145"/>
        <v>1779</v>
      </c>
      <c r="J659" s="36">
        <f t="shared" si="146"/>
        <v>14052</v>
      </c>
      <c r="K659" s="36">
        <f t="shared" si="147"/>
        <v>17900</v>
      </c>
      <c r="L659" s="36"/>
      <c r="M659" s="36">
        <f t="shared" si="148"/>
        <v>2078</v>
      </c>
      <c r="N659" s="36">
        <f t="shared" si="149"/>
        <v>112595</v>
      </c>
      <c r="O659" s="36">
        <f t="shared" si="150"/>
        <v>114673</v>
      </c>
      <c r="P659" s="36">
        <f t="shared" si="151"/>
        <v>114673</v>
      </c>
      <c r="Q659" s="36">
        <f t="shared" si="152"/>
        <v>-9456</v>
      </c>
    </row>
    <row r="660" spans="1:17" s="33" customFormat="1" ht="13.2" x14ac:dyDescent="0.25">
      <c r="A660" s="62">
        <v>28204</v>
      </c>
      <c r="B660" s="63" t="s">
        <v>964</v>
      </c>
      <c r="C660" s="65">
        <v>2438666.56</v>
      </c>
      <c r="D660" s="34">
        <f t="shared" si="140"/>
        <v>3.1829348337737667E-3</v>
      </c>
      <c r="E660" s="66">
        <f t="shared" si="141"/>
        <v>446219</v>
      </c>
      <c r="F660" s="35">
        <f t="shared" si="142"/>
        <v>15793165</v>
      </c>
      <c r="G660" s="35">
        <f t="shared" si="143"/>
        <v>-12415496</v>
      </c>
      <c r="H660" s="36">
        <f t="shared" si="144"/>
        <v>339511</v>
      </c>
      <c r="I660" s="36">
        <f t="shared" si="145"/>
        <v>291865</v>
      </c>
      <c r="J660" s="36">
        <f t="shared" si="146"/>
        <v>2305328</v>
      </c>
      <c r="K660" s="36">
        <f t="shared" si="147"/>
        <v>2936704</v>
      </c>
      <c r="L660" s="36"/>
      <c r="M660" s="36">
        <f t="shared" si="148"/>
        <v>340889</v>
      </c>
      <c r="N660" s="36">
        <f t="shared" si="149"/>
        <v>18472582</v>
      </c>
      <c r="O660" s="36">
        <f t="shared" si="150"/>
        <v>18813471</v>
      </c>
      <c r="P660" s="36">
        <f t="shared" si="151"/>
        <v>18813471</v>
      </c>
      <c r="Q660" s="36">
        <f t="shared" si="152"/>
        <v>-1551418</v>
      </c>
    </row>
    <row r="661" spans="1:17" s="33" customFormat="1" ht="13.2" x14ac:dyDescent="0.25">
      <c r="A661" s="62">
        <v>28207</v>
      </c>
      <c r="B661" s="63" t="s">
        <v>965</v>
      </c>
      <c r="C661" s="65">
        <v>1339.54</v>
      </c>
      <c r="D661" s="34">
        <f t="shared" si="140"/>
        <v>1.748360598848459E-6</v>
      </c>
      <c r="E661" s="66">
        <f t="shared" si="141"/>
        <v>245</v>
      </c>
      <c r="F661" s="35">
        <f t="shared" si="142"/>
        <v>8675</v>
      </c>
      <c r="G661" s="35">
        <f t="shared" si="143"/>
        <v>-6820</v>
      </c>
      <c r="H661" s="36">
        <f t="shared" si="144"/>
        <v>186</v>
      </c>
      <c r="I661" s="36">
        <f t="shared" si="145"/>
        <v>160</v>
      </c>
      <c r="J661" s="36">
        <f t="shared" si="146"/>
        <v>1266</v>
      </c>
      <c r="K661" s="36">
        <f t="shared" si="147"/>
        <v>1612</v>
      </c>
      <c r="L661" s="36"/>
      <c r="M661" s="36">
        <f t="shared" si="148"/>
        <v>187</v>
      </c>
      <c r="N661" s="36">
        <f t="shared" si="149"/>
        <v>10147</v>
      </c>
      <c r="O661" s="36">
        <f t="shared" si="150"/>
        <v>10334</v>
      </c>
      <c r="P661" s="36">
        <f t="shared" si="151"/>
        <v>10334</v>
      </c>
      <c r="Q661" s="36">
        <f t="shared" si="152"/>
        <v>-852</v>
      </c>
    </row>
    <row r="662" spans="1:17" s="33" customFormat="1" ht="13.2" x14ac:dyDescent="0.25">
      <c r="A662" s="62">
        <v>28301</v>
      </c>
      <c r="B662" s="63" t="s">
        <v>966</v>
      </c>
      <c r="C662" s="65">
        <v>21033.87</v>
      </c>
      <c r="D662" s="34">
        <f t="shared" si="140"/>
        <v>2.7453297064141894E-5</v>
      </c>
      <c r="E662" s="66">
        <f t="shared" si="141"/>
        <v>3849</v>
      </c>
      <c r="F662" s="35">
        <f t="shared" si="142"/>
        <v>136218</v>
      </c>
      <c r="G662" s="35">
        <f t="shared" si="143"/>
        <v>-107086</v>
      </c>
      <c r="H662" s="36">
        <f t="shared" si="144"/>
        <v>2928</v>
      </c>
      <c r="I662" s="36">
        <f t="shared" si="145"/>
        <v>2517</v>
      </c>
      <c r="J662" s="36">
        <f t="shared" si="146"/>
        <v>19884</v>
      </c>
      <c r="K662" s="36">
        <f t="shared" si="147"/>
        <v>25329</v>
      </c>
      <c r="L662" s="36"/>
      <c r="M662" s="36">
        <f t="shared" si="148"/>
        <v>2940</v>
      </c>
      <c r="N662" s="36">
        <f t="shared" si="149"/>
        <v>159329</v>
      </c>
      <c r="O662" s="36">
        <f t="shared" si="150"/>
        <v>162269</v>
      </c>
      <c r="P662" s="36">
        <f t="shared" si="151"/>
        <v>162269</v>
      </c>
      <c r="Q662" s="36">
        <f t="shared" si="152"/>
        <v>-13381</v>
      </c>
    </row>
    <row r="663" spans="1:17" s="33" customFormat="1" ht="13.2" x14ac:dyDescent="0.25">
      <c r="A663" s="62">
        <v>28302</v>
      </c>
      <c r="B663" s="63" t="s">
        <v>967</v>
      </c>
      <c r="C663" s="65">
        <v>11104.38</v>
      </c>
      <c r="D663" s="34">
        <f t="shared" si="140"/>
        <v>1.449337867226126E-5</v>
      </c>
      <c r="E663" s="66">
        <f t="shared" si="141"/>
        <v>2032</v>
      </c>
      <c r="F663" s="35">
        <f t="shared" si="142"/>
        <v>71914</v>
      </c>
      <c r="G663" s="35">
        <f t="shared" si="143"/>
        <v>-56534</v>
      </c>
      <c r="H663" s="36">
        <f t="shared" si="144"/>
        <v>1546</v>
      </c>
      <c r="I663" s="36">
        <f t="shared" si="145"/>
        <v>1329</v>
      </c>
      <c r="J663" s="36">
        <f t="shared" si="146"/>
        <v>10497</v>
      </c>
      <c r="K663" s="36">
        <f t="shared" si="147"/>
        <v>13372</v>
      </c>
      <c r="L663" s="36"/>
      <c r="M663" s="36">
        <f t="shared" si="148"/>
        <v>1552</v>
      </c>
      <c r="N663" s="36">
        <f t="shared" si="149"/>
        <v>84114</v>
      </c>
      <c r="O663" s="36">
        <f t="shared" si="150"/>
        <v>85666</v>
      </c>
      <c r="P663" s="36">
        <f t="shared" si="151"/>
        <v>85666</v>
      </c>
      <c r="Q663" s="36">
        <f t="shared" si="152"/>
        <v>-7064</v>
      </c>
    </row>
    <row r="664" spans="1:17" s="33" customFormat="1" ht="13.2" x14ac:dyDescent="0.25">
      <c r="A664" s="62">
        <v>28303</v>
      </c>
      <c r="B664" s="63" t="s">
        <v>968</v>
      </c>
      <c r="C664" s="65">
        <v>8532.86</v>
      </c>
      <c r="D664" s="34">
        <f t="shared" si="140"/>
        <v>1.1137044223755963E-5</v>
      </c>
      <c r="E664" s="66">
        <f t="shared" si="141"/>
        <v>1561</v>
      </c>
      <c r="F664" s="35">
        <f t="shared" si="142"/>
        <v>55260</v>
      </c>
      <c r="G664" s="35">
        <f t="shared" si="143"/>
        <v>-43442</v>
      </c>
      <c r="H664" s="36">
        <f t="shared" si="144"/>
        <v>1188</v>
      </c>
      <c r="I664" s="36">
        <f t="shared" si="145"/>
        <v>1021</v>
      </c>
      <c r="J664" s="36">
        <f t="shared" si="146"/>
        <v>8066</v>
      </c>
      <c r="K664" s="36">
        <f t="shared" si="147"/>
        <v>10275</v>
      </c>
      <c r="L664" s="36"/>
      <c r="M664" s="36">
        <f t="shared" si="148"/>
        <v>1193</v>
      </c>
      <c r="N664" s="36">
        <f t="shared" si="149"/>
        <v>64635</v>
      </c>
      <c r="O664" s="36">
        <f t="shared" si="150"/>
        <v>65828</v>
      </c>
      <c r="P664" s="36">
        <f t="shared" si="151"/>
        <v>65828</v>
      </c>
      <c r="Q664" s="36">
        <f t="shared" si="152"/>
        <v>-5428</v>
      </c>
    </row>
    <row r="665" spans="1:17" s="33" customFormat="1" ht="13.2" x14ac:dyDescent="0.25">
      <c r="A665" s="62">
        <v>28304</v>
      </c>
      <c r="B665" s="63" t="s">
        <v>969</v>
      </c>
      <c r="C665" s="65">
        <v>138558.42000000001</v>
      </c>
      <c r="D665" s="34">
        <f t="shared" si="140"/>
        <v>1.8084572477618908E-4</v>
      </c>
      <c r="E665" s="66">
        <f t="shared" si="141"/>
        <v>25353</v>
      </c>
      <c r="F665" s="35">
        <f t="shared" si="142"/>
        <v>897325</v>
      </c>
      <c r="G665" s="35">
        <f t="shared" si="143"/>
        <v>-705415</v>
      </c>
      <c r="H665" s="36">
        <f t="shared" si="144"/>
        <v>19290</v>
      </c>
      <c r="I665" s="36">
        <f t="shared" si="145"/>
        <v>16583</v>
      </c>
      <c r="J665" s="36">
        <f t="shared" si="146"/>
        <v>130983</v>
      </c>
      <c r="K665" s="36">
        <f t="shared" si="147"/>
        <v>166856</v>
      </c>
      <c r="L665" s="36"/>
      <c r="M665" s="36">
        <f t="shared" si="148"/>
        <v>19368</v>
      </c>
      <c r="N665" s="36">
        <f t="shared" si="149"/>
        <v>1049562</v>
      </c>
      <c r="O665" s="36">
        <f t="shared" si="150"/>
        <v>1068930</v>
      </c>
      <c r="P665" s="36">
        <f t="shared" si="151"/>
        <v>1068930</v>
      </c>
      <c r="Q665" s="36">
        <f t="shared" si="152"/>
        <v>-88147</v>
      </c>
    </row>
    <row r="666" spans="1:17" s="33" customFormat="1" ht="13.2" x14ac:dyDescent="0.25">
      <c r="A666" s="62">
        <v>28305</v>
      </c>
      <c r="B666" s="63" t="s">
        <v>970</v>
      </c>
      <c r="C666" s="65">
        <v>15592.72</v>
      </c>
      <c r="D666" s="34">
        <f t="shared" si="140"/>
        <v>2.035153655499376E-5</v>
      </c>
      <c r="E666" s="66">
        <f t="shared" si="141"/>
        <v>2853</v>
      </c>
      <c r="F666" s="35">
        <f t="shared" si="142"/>
        <v>100981</v>
      </c>
      <c r="G666" s="35">
        <f t="shared" si="143"/>
        <v>-79384</v>
      </c>
      <c r="H666" s="36">
        <f t="shared" si="144"/>
        <v>2171</v>
      </c>
      <c r="I666" s="36">
        <f t="shared" si="145"/>
        <v>1866</v>
      </c>
      <c r="J666" s="36">
        <f t="shared" si="146"/>
        <v>14740</v>
      </c>
      <c r="K666" s="36">
        <f t="shared" si="147"/>
        <v>18777</v>
      </c>
      <c r="L666" s="36"/>
      <c r="M666" s="36">
        <f t="shared" si="148"/>
        <v>2180</v>
      </c>
      <c r="N666" s="36">
        <f t="shared" si="149"/>
        <v>118113</v>
      </c>
      <c r="O666" s="36">
        <f t="shared" si="150"/>
        <v>120293</v>
      </c>
      <c r="P666" s="36">
        <f t="shared" si="151"/>
        <v>120293</v>
      </c>
      <c r="Q666" s="36">
        <f t="shared" si="152"/>
        <v>-9920</v>
      </c>
    </row>
    <row r="667" spans="1:17" s="33" customFormat="1" ht="13.2" x14ac:dyDescent="0.25">
      <c r="A667" s="62">
        <v>28309</v>
      </c>
      <c r="B667" s="63" t="s">
        <v>971</v>
      </c>
      <c r="C667" s="65">
        <v>11244.04</v>
      </c>
      <c r="D667" s="34">
        <f t="shared" si="140"/>
        <v>1.4675662173489427E-5</v>
      </c>
      <c r="E667" s="66">
        <f t="shared" si="141"/>
        <v>2057</v>
      </c>
      <c r="F667" s="35">
        <f t="shared" si="142"/>
        <v>72818</v>
      </c>
      <c r="G667" s="35">
        <f t="shared" si="143"/>
        <v>-57245</v>
      </c>
      <c r="H667" s="36">
        <f t="shared" si="144"/>
        <v>1565</v>
      </c>
      <c r="I667" s="36">
        <f t="shared" si="145"/>
        <v>1346</v>
      </c>
      <c r="J667" s="36">
        <f t="shared" si="146"/>
        <v>10629</v>
      </c>
      <c r="K667" s="36">
        <f t="shared" si="147"/>
        <v>13540</v>
      </c>
      <c r="L667" s="36"/>
      <c r="M667" s="36">
        <f t="shared" si="148"/>
        <v>1572</v>
      </c>
      <c r="N667" s="36">
        <f t="shared" si="149"/>
        <v>85172</v>
      </c>
      <c r="O667" s="36">
        <f t="shared" si="150"/>
        <v>86744</v>
      </c>
      <c r="P667" s="36">
        <f t="shared" si="151"/>
        <v>86744</v>
      </c>
      <c r="Q667" s="36">
        <f t="shared" si="152"/>
        <v>-7153</v>
      </c>
    </row>
    <row r="668" spans="1:17" s="33" customFormat="1" ht="13.2" x14ac:dyDescent="0.25">
      <c r="A668" s="62">
        <v>28310</v>
      </c>
      <c r="B668" s="63" t="s">
        <v>972</v>
      </c>
      <c r="C668" s="65">
        <v>7777.56</v>
      </c>
      <c r="D668" s="34">
        <f t="shared" si="140"/>
        <v>1.0151230615868E-5</v>
      </c>
      <c r="E668" s="66">
        <f t="shared" si="141"/>
        <v>1423</v>
      </c>
      <c r="F668" s="35">
        <f t="shared" si="142"/>
        <v>50369</v>
      </c>
      <c r="G668" s="35">
        <f t="shared" si="143"/>
        <v>-39596</v>
      </c>
      <c r="H668" s="36">
        <f t="shared" si="144"/>
        <v>1083</v>
      </c>
      <c r="I668" s="36">
        <f t="shared" si="145"/>
        <v>931</v>
      </c>
      <c r="J668" s="36">
        <f t="shared" si="146"/>
        <v>7352</v>
      </c>
      <c r="K668" s="36">
        <f t="shared" si="147"/>
        <v>9366</v>
      </c>
      <c r="L668" s="36"/>
      <c r="M668" s="36">
        <f t="shared" si="148"/>
        <v>1087</v>
      </c>
      <c r="N668" s="36">
        <f t="shared" si="149"/>
        <v>58914</v>
      </c>
      <c r="O668" s="36">
        <f t="shared" si="150"/>
        <v>60001</v>
      </c>
      <c r="P668" s="36">
        <f t="shared" si="151"/>
        <v>60001</v>
      </c>
      <c r="Q668" s="36">
        <f t="shared" si="152"/>
        <v>-4948</v>
      </c>
    </row>
    <row r="669" spans="1:17" s="33" customFormat="1" ht="13.2" x14ac:dyDescent="0.25">
      <c r="A669" s="62">
        <v>28312</v>
      </c>
      <c r="B669" s="63" t="s">
        <v>973</v>
      </c>
      <c r="C669" s="65">
        <v>2587.58</v>
      </c>
      <c r="D669" s="34">
        <f t="shared" si="140"/>
        <v>3.3772958764712477E-6</v>
      </c>
      <c r="E669" s="66">
        <f t="shared" si="141"/>
        <v>473</v>
      </c>
      <c r="F669" s="35">
        <f t="shared" si="142"/>
        <v>16758</v>
      </c>
      <c r="G669" s="35">
        <f t="shared" si="143"/>
        <v>-13174</v>
      </c>
      <c r="H669" s="36">
        <f t="shared" si="144"/>
        <v>360</v>
      </c>
      <c r="I669" s="36">
        <f t="shared" si="145"/>
        <v>310</v>
      </c>
      <c r="J669" s="36">
        <f t="shared" si="146"/>
        <v>2446</v>
      </c>
      <c r="K669" s="36">
        <f t="shared" si="147"/>
        <v>3116</v>
      </c>
      <c r="L669" s="36"/>
      <c r="M669" s="36">
        <f t="shared" si="148"/>
        <v>362</v>
      </c>
      <c r="N669" s="36">
        <f t="shared" si="149"/>
        <v>19601</v>
      </c>
      <c r="O669" s="36">
        <f t="shared" si="150"/>
        <v>19963</v>
      </c>
      <c r="P669" s="36">
        <f t="shared" si="151"/>
        <v>19963</v>
      </c>
      <c r="Q669" s="36">
        <f t="shared" si="152"/>
        <v>-1646</v>
      </c>
    </row>
    <row r="670" spans="1:17" s="33" customFormat="1" ht="13.2" x14ac:dyDescent="0.25">
      <c r="A670" s="62">
        <v>28314</v>
      </c>
      <c r="B670" s="63" t="s">
        <v>974</v>
      </c>
      <c r="C670" s="65">
        <v>2210.6799999999998</v>
      </c>
      <c r="D670" s="34">
        <f t="shared" si="140"/>
        <v>2.8853679686028869E-6</v>
      </c>
      <c r="E670" s="66">
        <f t="shared" si="141"/>
        <v>405</v>
      </c>
      <c r="F670" s="35">
        <f t="shared" si="142"/>
        <v>14317</v>
      </c>
      <c r="G670" s="35">
        <f t="shared" si="143"/>
        <v>-11255</v>
      </c>
      <c r="H670" s="36">
        <f t="shared" si="144"/>
        <v>308</v>
      </c>
      <c r="I670" s="36">
        <f t="shared" si="145"/>
        <v>265</v>
      </c>
      <c r="J670" s="36">
        <f t="shared" si="146"/>
        <v>2090</v>
      </c>
      <c r="K670" s="36">
        <f t="shared" si="147"/>
        <v>2663</v>
      </c>
      <c r="L670" s="36"/>
      <c r="M670" s="36">
        <f t="shared" si="148"/>
        <v>309</v>
      </c>
      <c r="N670" s="36">
        <f t="shared" si="149"/>
        <v>16746</v>
      </c>
      <c r="O670" s="36">
        <f t="shared" si="150"/>
        <v>17055</v>
      </c>
      <c r="P670" s="36">
        <f t="shared" si="151"/>
        <v>17055</v>
      </c>
      <c r="Q670" s="36">
        <f t="shared" si="152"/>
        <v>-1406</v>
      </c>
    </row>
    <row r="671" spans="1:17" s="33" customFormat="1" ht="13.2" x14ac:dyDescent="0.25">
      <c r="A671" s="62">
        <v>28315</v>
      </c>
      <c r="B671" s="63" t="s">
        <v>975</v>
      </c>
      <c r="C671" s="65">
        <v>1626.76</v>
      </c>
      <c r="D671" s="34">
        <f t="shared" si="140"/>
        <v>2.1232386399679883E-6</v>
      </c>
      <c r="E671" s="66">
        <f t="shared" si="141"/>
        <v>298</v>
      </c>
      <c r="F671" s="35">
        <f t="shared" si="142"/>
        <v>10535</v>
      </c>
      <c r="G671" s="35">
        <f t="shared" si="143"/>
        <v>-8282</v>
      </c>
      <c r="H671" s="36">
        <f t="shared" si="144"/>
        <v>226</v>
      </c>
      <c r="I671" s="36">
        <f t="shared" si="145"/>
        <v>195</v>
      </c>
      <c r="J671" s="36">
        <f t="shared" si="146"/>
        <v>1538</v>
      </c>
      <c r="K671" s="36">
        <f t="shared" si="147"/>
        <v>1959</v>
      </c>
      <c r="L671" s="36"/>
      <c r="M671" s="36">
        <f t="shared" si="148"/>
        <v>227</v>
      </c>
      <c r="N671" s="36">
        <f t="shared" si="149"/>
        <v>12322</v>
      </c>
      <c r="O671" s="36">
        <f t="shared" si="150"/>
        <v>12549</v>
      </c>
      <c r="P671" s="36">
        <f t="shared" si="151"/>
        <v>12549</v>
      </c>
      <c r="Q671" s="36">
        <f t="shared" si="152"/>
        <v>-1035</v>
      </c>
    </row>
    <row r="672" spans="1:17" s="33" customFormat="1" ht="13.2" x14ac:dyDescent="0.25">
      <c r="A672" s="62">
        <v>28317</v>
      </c>
      <c r="B672" s="63" t="s">
        <v>976</v>
      </c>
      <c r="C672" s="65">
        <v>1273.98</v>
      </c>
      <c r="D672" s="34">
        <f t="shared" si="140"/>
        <v>1.6627920298915746E-6</v>
      </c>
      <c r="E672" s="66">
        <f t="shared" si="141"/>
        <v>233</v>
      </c>
      <c r="F672" s="35">
        <f t="shared" si="142"/>
        <v>8250</v>
      </c>
      <c r="G672" s="35">
        <f t="shared" si="143"/>
        <v>-6486</v>
      </c>
      <c r="H672" s="36">
        <f t="shared" si="144"/>
        <v>177</v>
      </c>
      <c r="I672" s="36">
        <f t="shared" si="145"/>
        <v>152</v>
      </c>
      <c r="J672" s="36">
        <f t="shared" si="146"/>
        <v>1204</v>
      </c>
      <c r="K672" s="36">
        <f t="shared" si="147"/>
        <v>1533</v>
      </c>
      <c r="L672" s="36"/>
      <c r="M672" s="36">
        <f t="shared" si="148"/>
        <v>178</v>
      </c>
      <c r="N672" s="36">
        <f t="shared" si="149"/>
        <v>9650</v>
      </c>
      <c r="O672" s="36">
        <f t="shared" si="150"/>
        <v>9828</v>
      </c>
      <c r="P672" s="36">
        <f t="shared" si="151"/>
        <v>9828</v>
      </c>
      <c r="Q672" s="36">
        <f t="shared" si="152"/>
        <v>-810</v>
      </c>
    </row>
    <row r="673" spans="1:17" s="33" customFormat="1" ht="13.2" x14ac:dyDescent="0.25">
      <c r="A673" s="62">
        <v>28534</v>
      </c>
      <c r="B673" s="63" t="s">
        <v>977</v>
      </c>
      <c r="C673" s="65">
        <v>468853.66</v>
      </c>
      <c r="D673" s="34">
        <f t="shared" si="140"/>
        <v>6.1194534375225206E-4</v>
      </c>
      <c r="E673" s="66">
        <f t="shared" si="141"/>
        <v>85789</v>
      </c>
      <c r="F673" s="35">
        <f t="shared" si="142"/>
        <v>3036366</v>
      </c>
      <c r="G673" s="35">
        <f t="shared" si="143"/>
        <v>-2386981</v>
      </c>
      <c r="H673" s="36">
        <f t="shared" si="144"/>
        <v>65274</v>
      </c>
      <c r="I673" s="36">
        <f t="shared" si="145"/>
        <v>56114</v>
      </c>
      <c r="J673" s="36">
        <f t="shared" si="146"/>
        <v>443218</v>
      </c>
      <c r="K673" s="36">
        <f t="shared" si="147"/>
        <v>564606</v>
      </c>
      <c r="L673" s="36"/>
      <c r="M673" s="36">
        <f t="shared" si="148"/>
        <v>65539</v>
      </c>
      <c r="N673" s="36">
        <f t="shared" si="149"/>
        <v>3551505</v>
      </c>
      <c r="O673" s="36">
        <f t="shared" si="150"/>
        <v>3617044</v>
      </c>
      <c r="P673" s="36">
        <f t="shared" si="151"/>
        <v>3617044</v>
      </c>
      <c r="Q673" s="36">
        <f t="shared" si="152"/>
        <v>-298273</v>
      </c>
    </row>
    <row r="674" spans="1:17" s="33" customFormat="1" ht="13.2" x14ac:dyDescent="0.25">
      <c r="A674" s="62">
        <v>28535</v>
      </c>
      <c r="B674" s="63" t="s">
        <v>978</v>
      </c>
      <c r="C674" s="65">
        <v>1048213.75</v>
      </c>
      <c r="D674" s="34">
        <f t="shared" si="140"/>
        <v>1.3681231017149088E-3</v>
      </c>
      <c r="E674" s="66">
        <f t="shared" si="141"/>
        <v>191799</v>
      </c>
      <c r="F674" s="35">
        <f t="shared" si="142"/>
        <v>6788387</v>
      </c>
      <c r="G674" s="35">
        <f t="shared" si="143"/>
        <v>-5336561</v>
      </c>
      <c r="H674" s="36">
        <f t="shared" si="144"/>
        <v>145932</v>
      </c>
      <c r="I674" s="36">
        <f t="shared" si="145"/>
        <v>125453</v>
      </c>
      <c r="J674" s="36">
        <f t="shared" si="146"/>
        <v>990901</v>
      </c>
      <c r="K674" s="36">
        <f t="shared" si="147"/>
        <v>1262286</v>
      </c>
      <c r="L674" s="36"/>
      <c r="M674" s="36">
        <f t="shared" si="148"/>
        <v>146524</v>
      </c>
      <c r="N674" s="36">
        <f t="shared" si="149"/>
        <v>7940083</v>
      </c>
      <c r="O674" s="36">
        <f t="shared" si="150"/>
        <v>8086607</v>
      </c>
      <c r="P674" s="36">
        <f t="shared" si="151"/>
        <v>8086607</v>
      </c>
      <c r="Q674" s="36">
        <f t="shared" si="152"/>
        <v>-666847</v>
      </c>
    </row>
    <row r="675" spans="1:17" s="33" customFormat="1" ht="13.2" x14ac:dyDescent="0.25">
      <c r="A675" s="62">
        <v>28536</v>
      </c>
      <c r="B675" s="63" t="s">
        <v>979</v>
      </c>
      <c r="C675" s="65">
        <v>368041.45</v>
      </c>
      <c r="D675" s="34">
        <f t="shared" si="140"/>
        <v>4.8036577476077996E-4</v>
      </c>
      <c r="E675" s="66">
        <f t="shared" si="141"/>
        <v>67343</v>
      </c>
      <c r="F675" s="35">
        <f t="shared" si="142"/>
        <v>2383491</v>
      </c>
      <c r="G675" s="35">
        <f t="shared" si="143"/>
        <v>-1873736</v>
      </c>
      <c r="H675" s="36">
        <f t="shared" si="144"/>
        <v>51239</v>
      </c>
      <c r="I675" s="36">
        <f t="shared" si="145"/>
        <v>44048</v>
      </c>
      <c r="J675" s="36">
        <f t="shared" si="146"/>
        <v>347918</v>
      </c>
      <c r="K675" s="36">
        <f t="shared" si="147"/>
        <v>443205</v>
      </c>
      <c r="L675" s="36"/>
      <c r="M675" s="36">
        <f t="shared" si="148"/>
        <v>51447</v>
      </c>
      <c r="N675" s="36">
        <f t="shared" si="149"/>
        <v>2787866</v>
      </c>
      <c r="O675" s="36">
        <f t="shared" si="150"/>
        <v>2839313</v>
      </c>
      <c r="P675" s="36">
        <f t="shared" si="151"/>
        <v>2839313</v>
      </c>
      <c r="Q675" s="36">
        <f t="shared" si="152"/>
        <v>-234139</v>
      </c>
    </row>
    <row r="676" spans="1:17" s="33" customFormat="1" ht="13.2" x14ac:dyDescent="0.25">
      <c r="A676" s="62">
        <v>28601</v>
      </c>
      <c r="B676" s="63" t="s">
        <v>980</v>
      </c>
      <c r="C676" s="65">
        <v>7478.19</v>
      </c>
      <c r="D676" s="34">
        <f t="shared" si="140"/>
        <v>9.7604944583234217E-6</v>
      </c>
      <c r="E676" s="66">
        <f t="shared" si="141"/>
        <v>1368</v>
      </c>
      <c r="F676" s="35">
        <f t="shared" si="142"/>
        <v>48430</v>
      </c>
      <c r="G676" s="35">
        <f t="shared" si="143"/>
        <v>-38072</v>
      </c>
      <c r="H676" s="36">
        <f t="shared" si="144"/>
        <v>1041</v>
      </c>
      <c r="I676" s="36">
        <f t="shared" si="145"/>
        <v>895</v>
      </c>
      <c r="J676" s="36">
        <f t="shared" si="146"/>
        <v>7069</v>
      </c>
      <c r="K676" s="36">
        <f t="shared" si="147"/>
        <v>9005</v>
      </c>
      <c r="L676" s="36"/>
      <c r="M676" s="36">
        <f t="shared" si="148"/>
        <v>1045</v>
      </c>
      <c r="N676" s="36">
        <f t="shared" si="149"/>
        <v>56646</v>
      </c>
      <c r="O676" s="36">
        <f t="shared" si="150"/>
        <v>57691</v>
      </c>
      <c r="P676" s="36">
        <f t="shared" si="151"/>
        <v>57691</v>
      </c>
      <c r="Q676" s="36">
        <f t="shared" si="152"/>
        <v>-4757</v>
      </c>
    </row>
    <row r="677" spans="1:17" s="33" customFormat="1" ht="13.2" x14ac:dyDescent="0.25">
      <c r="A677" s="62">
        <v>28701</v>
      </c>
      <c r="B677" s="63" t="s">
        <v>981</v>
      </c>
      <c r="C677" s="65">
        <v>11826.89</v>
      </c>
      <c r="D677" s="34">
        <f t="shared" si="140"/>
        <v>1.5436394943723107E-5</v>
      </c>
      <c r="E677" s="66">
        <f t="shared" si="141"/>
        <v>2164</v>
      </c>
      <c r="F677" s="35">
        <f t="shared" si="142"/>
        <v>76593</v>
      </c>
      <c r="G677" s="35">
        <f t="shared" si="143"/>
        <v>-60212</v>
      </c>
      <c r="H677" s="36">
        <f t="shared" si="144"/>
        <v>1647</v>
      </c>
      <c r="I677" s="36">
        <f t="shared" si="145"/>
        <v>1415</v>
      </c>
      <c r="J677" s="36">
        <f t="shared" si="146"/>
        <v>11180</v>
      </c>
      <c r="K677" s="36">
        <f t="shared" si="147"/>
        <v>14242</v>
      </c>
      <c r="L677" s="36"/>
      <c r="M677" s="36">
        <f t="shared" si="148"/>
        <v>1653</v>
      </c>
      <c r="N677" s="36">
        <f t="shared" si="149"/>
        <v>89587</v>
      </c>
      <c r="O677" s="36">
        <f t="shared" si="150"/>
        <v>91240</v>
      </c>
      <c r="P677" s="36">
        <f t="shared" si="151"/>
        <v>91240</v>
      </c>
      <c r="Q677" s="36">
        <f t="shared" si="152"/>
        <v>-7524</v>
      </c>
    </row>
    <row r="678" spans="1:17" s="33" customFormat="1" ht="13.2" x14ac:dyDescent="0.25">
      <c r="A678" s="62">
        <v>29201</v>
      </c>
      <c r="B678" s="63" t="s">
        <v>982</v>
      </c>
      <c r="C678" s="65">
        <v>555314</v>
      </c>
      <c r="D678" s="34">
        <f t="shared" si="140"/>
        <v>7.2479292711597496E-4</v>
      </c>
      <c r="E678" s="66">
        <f t="shared" si="141"/>
        <v>101610</v>
      </c>
      <c r="F678" s="35">
        <f t="shared" si="142"/>
        <v>3596295</v>
      </c>
      <c r="G678" s="35">
        <f t="shared" si="143"/>
        <v>-2827159</v>
      </c>
      <c r="H678" s="36">
        <f t="shared" si="144"/>
        <v>77311</v>
      </c>
      <c r="I678" s="36">
        <f t="shared" si="145"/>
        <v>66461</v>
      </c>
      <c r="J678" s="36">
        <f t="shared" si="146"/>
        <v>524951</v>
      </c>
      <c r="K678" s="36">
        <f t="shared" si="147"/>
        <v>668723</v>
      </c>
      <c r="L678" s="36"/>
      <c r="M678" s="36">
        <f t="shared" si="148"/>
        <v>77624</v>
      </c>
      <c r="N678" s="36">
        <f t="shared" si="149"/>
        <v>4206431</v>
      </c>
      <c r="O678" s="36">
        <f t="shared" si="150"/>
        <v>4284055</v>
      </c>
      <c r="P678" s="36">
        <f t="shared" si="151"/>
        <v>4284055</v>
      </c>
      <c r="Q678" s="36">
        <f t="shared" si="152"/>
        <v>-353277</v>
      </c>
    </row>
    <row r="679" spans="1:17" s="33" customFormat="1" ht="13.2" x14ac:dyDescent="0.25">
      <c r="A679" s="62">
        <v>29204</v>
      </c>
      <c r="B679" s="63" t="s">
        <v>983</v>
      </c>
      <c r="C679" s="65">
        <v>11968.26</v>
      </c>
      <c r="D679" s="34">
        <f t="shared" si="140"/>
        <v>1.5620910328003685E-5</v>
      </c>
      <c r="E679" s="66">
        <f t="shared" si="141"/>
        <v>2190</v>
      </c>
      <c r="F679" s="35">
        <f t="shared" si="142"/>
        <v>77508</v>
      </c>
      <c r="G679" s="35">
        <f t="shared" si="143"/>
        <v>-60932</v>
      </c>
      <c r="H679" s="36">
        <f t="shared" si="144"/>
        <v>1666</v>
      </c>
      <c r="I679" s="36">
        <f t="shared" si="145"/>
        <v>1432</v>
      </c>
      <c r="J679" s="36">
        <f t="shared" si="146"/>
        <v>11314</v>
      </c>
      <c r="K679" s="36">
        <f t="shared" si="147"/>
        <v>14412</v>
      </c>
      <c r="L679" s="36"/>
      <c r="M679" s="36">
        <f t="shared" si="148"/>
        <v>1673</v>
      </c>
      <c r="N679" s="36">
        <f t="shared" si="149"/>
        <v>90658</v>
      </c>
      <c r="O679" s="36">
        <f t="shared" si="150"/>
        <v>92331</v>
      </c>
      <c r="P679" s="36">
        <f t="shared" si="151"/>
        <v>92331</v>
      </c>
      <c r="Q679" s="36">
        <f t="shared" si="152"/>
        <v>-7614</v>
      </c>
    </row>
    <row r="680" spans="1:17" s="33" customFormat="1" ht="13.2" x14ac:dyDescent="0.25">
      <c r="A680" s="62">
        <v>29302</v>
      </c>
      <c r="B680" s="63" t="s">
        <v>984</v>
      </c>
      <c r="C680" s="65">
        <v>25175.31</v>
      </c>
      <c r="D680" s="34">
        <f t="shared" si="140"/>
        <v>3.2858682882030846E-5</v>
      </c>
      <c r="E680" s="66">
        <f t="shared" si="141"/>
        <v>4606</v>
      </c>
      <c r="F680" s="35">
        <f t="shared" si="142"/>
        <v>163039</v>
      </c>
      <c r="G680" s="35">
        <f t="shared" si="143"/>
        <v>-128170</v>
      </c>
      <c r="H680" s="36">
        <f t="shared" si="144"/>
        <v>3505</v>
      </c>
      <c r="I680" s="36">
        <f t="shared" si="145"/>
        <v>3013</v>
      </c>
      <c r="J680" s="36">
        <f t="shared" si="146"/>
        <v>23799</v>
      </c>
      <c r="K680" s="36">
        <f t="shared" si="147"/>
        <v>30317</v>
      </c>
      <c r="L680" s="36"/>
      <c r="M680" s="36">
        <f t="shared" si="148"/>
        <v>3519</v>
      </c>
      <c r="N680" s="36">
        <f t="shared" si="149"/>
        <v>190700</v>
      </c>
      <c r="O680" s="36">
        <f t="shared" si="150"/>
        <v>194219</v>
      </c>
      <c r="P680" s="36">
        <f t="shared" si="151"/>
        <v>194219</v>
      </c>
      <c r="Q680" s="36">
        <f t="shared" si="152"/>
        <v>-16016</v>
      </c>
    </row>
    <row r="681" spans="1:17" s="33" customFormat="1" ht="13.2" x14ac:dyDescent="0.25">
      <c r="A681" s="62">
        <v>29303</v>
      </c>
      <c r="B681" s="63" t="s">
        <v>985</v>
      </c>
      <c r="C681" s="65">
        <v>691271.43</v>
      </c>
      <c r="D681" s="34">
        <f t="shared" si="140"/>
        <v>9.0224385335386083E-4</v>
      </c>
      <c r="E681" s="66">
        <f t="shared" si="141"/>
        <v>126487</v>
      </c>
      <c r="F681" s="35">
        <f t="shared" si="142"/>
        <v>4476776</v>
      </c>
      <c r="G681" s="35">
        <f t="shared" si="143"/>
        <v>-3519332</v>
      </c>
      <c r="H681" s="36">
        <f t="shared" si="144"/>
        <v>96239</v>
      </c>
      <c r="I681" s="36">
        <f t="shared" si="145"/>
        <v>82733</v>
      </c>
      <c r="J681" s="36">
        <f t="shared" si="146"/>
        <v>653475</v>
      </c>
      <c r="K681" s="36">
        <f t="shared" si="147"/>
        <v>832447</v>
      </c>
      <c r="L681" s="36"/>
      <c r="M681" s="36">
        <f t="shared" si="148"/>
        <v>96629</v>
      </c>
      <c r="N681" s="36">
        <f t="shared" si="149"/>
        <v>5236291</v>
      </c>
      <c r="O681" s="36">
        <f t="shared" si="150"/>
        <v>5332920</v>
      </c>
      <c r="P681" s="36">
        <f t="shared" si="151"/>
        <v>5332920</v>
      </c>
      <c r="Q681" s="36">
        <f t="shared" si="152"/>
        <v>-439769</v>
      </c>
    </row>
    <row r="682" spans="1:17" s="33" customFormat="1" ht="13.2" x14ac:dyDescent="0.25">
      <c r="A682" s="62">
        <v>29305</v>
      </c>
      <c r="B682" s="63" t="s">
        <v>986</v>
      </c>
      <c r="C682" s="65">
        <v>85136.72</v>
      </c>
      <c r="D682" s="34">
        <f t="shared" si="140"/>
        <v>1.1112000146557294E-4</v>
      </c>
      <c r="E682" s="66">
        <f t="shared" si="141"/>
        <v>15578</v>
      </c>
      <c r="F682" s="35">
        <f t="shared" si="142"/>
        <v>551358</v>
      </c>
      <c r="G682" s="35">
        <f t="shared" si="143"/>
        <v>-433440</v>
      </c>
      <c r="H682" s="36">
        <f t="shared" si="144"/>
        <v>11853</v>
      </c>
      <c r="I682" s="36">
        <f t="shared" si="145"/>
        <v>10189</v>
      </c>
      <c r="J682" s="36">
        <f t="shared" si="146"/>
        <v>80482</v>
      </c>
      <c r="K682" s="36">
        <f t="shared" si="147"/>
        <v>102524</v>
      </c>
      <c r="L682" s="36"/>
      <c r="M682" s="36">
        <f t="shared" si="148"/>
        <v>11901</v>
      </c>
      <c r="N682" s="36">
        <f t="shared" si="149"/>
        <v>644900</v>
      </c>
      <c r="O682" s="36">
        <f t="shared" si="150"/>
        <v>656801</v>
      </c>
      <c r="P682" s="36">
        <f t="shared" si="151"/>
        <v>656801</v>
      </c>
      <c r="Q682" s="36">
        <f t="shared" si="152"/>
        <v>-54162</v>
      </c>
    </row>
    <row r="683" spans="1:17" s="33" customFormat="1" ht="13.2" x14ac:dyDescent="0.25">
      <c r="A683" s="62">
        <v>29306</v>
      </c>
      <c r="B683" s="63" t="s">
        <v>987</v>
      </c>
      <c r="C683" s="65">
        <v>17853.28</v>
      </c>
      <c r="D683" s="34">
        <f t="shared" si="140"/>
        <v>2.3302007638599231E-5</v>
      </c>
      <c r="E683" s="66">
        <f t="shared" si="141"/>
        <v>3267</v>
      </c>
      <c r="F683" s="35">
        <f t="shared" si="142"/>
        <v>115620</v>
      </c>
      <c r="G683" s="35">
        <f t="shared" si="143"/>
        <v>-90893</v>
      </c>
      <c r="H683" s="36">
        <f t="shared" si="144"/>
        <v>2486</v>
      </c>
      <c r="I683" s="36">
        <f t="shared" si="145"/>
        <v>2137</v>
      </c>
      <c r="J683" s="36">
        <f t="shared" si="146"/>
        <v>16877</v>
      </c>
      <c r="K683" s="36">
        <f t="shared" si="147"/>
        <v>21500</v>
      </c>
      <c r="L683" s="36"/>
      <c r="M683" s="36">
        <f t="shared" si="148"/>
        <v>2496</v>
      </c>
      <c r="N683" s="36">
        <f t="shared" si="149"/>
        <v>135236</v>
      </c>
      <c r="O683" s="36">
        <f t="shared" si="150"/>
        <v>137732</v>
      </c>
      <c r="P683" s="36">
        <f t="shared" si="151"/>
        <v>137732</v>
      </c>
      <c r="Q683" s="36">
        <f t="shared" si="152"/>
        <v>-11358</v>
      </c>
    </row>
    <row r="684" spans="1:17" s="33" customFormat="1" ht="13.2" x14ac:dyDescent="0.25">
      <c r="A684" s="62">
        <v>29307</v>
      </c>
      <c r="B684" s="63" t="s">
        <v>988</v>
      </c>
      <c r="C684" s="65">
        <v>7723.1</v>
      </c>
      <c r="D684" s="34">
        <f t="shared" si="140"/>
        <v>1.0080149708830295E-5</v>
      </c>
      <c r="E684" s="66">
        <f t="shared" si="141"/>
        <v>1413</v>
      </c>
      <c r="F684" s="35">
        <f t="shared" si="142"/>
        <v>50016</v>
      </c>
      <c r="G684" s="35">
        <f t="shared" si="143"/>
        <v>-39319</v>
      </c>
      <c r="H684" s="36">
        <f t="shared" si="144"/>
        <v>1075</v>
      </c>
      <c r="I684" s="36">
        <f t="shared" si="145"/>
        <v>924</v>
      </c>
      <c r="J684" s="36">
        <f t="shared" si="146"/>
        <v>7301</v>
      </c>
      <c r="K684" s="36">
        <f t="shared" si="147"/>
        <v>9300</v>
      </c>
      <c r="L684" s="36"/>
      <c r="M684" s="36">
        <f t="shared" si="148"/>
        <v>1080</v>
      </c>
      <c r="N684" s="36">
        <f t="shared" si="149"/>
        <v>58501</v>
      </c>
      <c r="O684" s="36">
        <f t="shared" si="150"/>
        <v>59581</v>
      </c>
      <c r="P684" s="36">
        <f t="shared" si="151"/>
        <v>59581</v>
      </c>
      <c r="Q684" s="36">
        <f t="shared" si="152"/>
        <v>-4913</v>
      </c>
    </row>
    <row r="685" spans="1:17" s="33" customFormat="1" ht="13.2" x14ac:dyDescent="0.25">
      <c r="A685" s="62">
        <v>29309</v>
      </c>
      <c r="B685" s="63" t="s">
        <v>989</v>
      </c>
      <c r="C685" s="65">
        <v>40267.39</v>
      </c>
      <c r="D685" s="34">
        <f t="shared" si="140"/>
        <v>5.2556786728626577E-5</v>
      </c>
      <c r="E685" s="66">
        <f t="shared" si="141"/>
        <v>7368</v>
      </c>
      <c r="F685" s="35">
        <f t="shared" si="142"/>
        <v>260778</v>
      </c>
      <c r="G685" s="35">
        <f t="shared" si="143"/>
        <v>-205005</v>
      </c>
      <c r="H685" s="36">
        <f t="shared" si="144"/>
        <v>5606</v>
      </c>
      <c r="I685" s="36">
        <f t="shared" si="145"/>
        <v>4819</v>
      </c>
      <c r="J685" s="36">
        <f t="shared" si="146"/>
        <v>38066</v>
      </c>
      <c r="K685" s="36">
        <f t="shared" si="147"/>
        <v>48491</v>
      </c>
      <c r="L685" s="36"/>
      <c r="M685" s="36">
        <f t="shared" si="148"/>
        <v>5629</v>
      </c>
      <c r="N685" s="36">
        <f t="shared" si="149"/>
        <v>305020</v>
      </c>
      <c r="O685" s="36">
        <f t="shared" si="150"/>
        <v>310649</v>
      </c>
      <c r="P685" s="36">
        <f t="shared" si="151"/>
        <v>310649</v>
      </c>
      <c r="Q685" s="36">
        <f t="shared" si="152"/>
        <v>-25617</v>
      </c>
    </row>
    <row r="686" spans="1:17" s="33" customFormat="1" ht="13.2" x14ac:dyDescent="0.25">
      <c r="A686" s="62">
        <v>29506</v>
      </c>
      <c r="B686" s="63" t="s">
        <v>990</v>
      </c>
      <c r="C686" s="65">
        <v>527796.14</v>
      </c>
      <c r="D686" s="34">
        <f t="shared" si="140"/>
        <v>6.8887676023135188E-4</v>
      </c>
      <c r="E686" s="66">
        <f t="shared" si="141"/>
        <v>96574</v>
      </c>
      <c r="F686" s="35">
        <f t="shared" si="142"/>
        <v>3418086</v>
      </c>
      <c r="G686" s="35">
        <f t="shared" si="143"/>
        <v>-2687063</v>
      </c>
      <c r="H686" s="36">
        <f t="shared" si="144"/>
        <v>73480</v>
      </c>
      <c r="I686" s="36">
        <f t="shared" si="145"/>
        <v>63168</v>
      </c>
      <c r="J686" s="36">
        <f t="shared" si="146"/>
        <v>498938</v>
      </c>
      <c r="K686" s="36">
        <f t="shared" si="147"/>
        <v>635586</v>
      </c>
      <c r="L686" s="36"/>
      <c r="M686" s="36">
        <f t="shared" si="148"/>
        <v>73778</v>
      </c>
      <c r="N686" s="36">
        <f t="shared" si="149"/>
        <v>3997987</v>
      </c>
      <c r="O686" s="36">
        <f t="shared" si="150"/>
        <v>4071765</v>
      </c>
      <c r="P686" s="36">
        <f t="shared" si="151"/>
        <v>4071765</v>
      </c>
      <c r="Q686" s="36">
        <f t="shared" si="152"/>
        <v>-335771</v>
      </c>
    </row>
    <row r="687" spans="1:17" s="33" customFormat="1" ht="13.2" x14ac:dyDescent="0.25">
      <c r="A687" s="62">
        <v>29542</v>
      </c>
      <c r="B687" s="63" t="s">
        <v>991</v>
      </c>
      <c r="C687" s="65">
        <v>436468.54</v>
      </c>
      <c r="D687" s="34">
        <f t="shared" si="140"/>
        <v>5.6967645458359773E-4</v>
      </c>
      <c r="E687" s="66">
        <f t="shared" si="141"/>
        <v>79864</v>
      </c>
      <c r="F687" s="35">
        <f t="shared" si="142"/>
        <v>2826635</v>
      </c>
      <c r="G687" s="35">
        <f t="shared" si="143"/>
        <v>-2222105</v>
      </c>
      <c r="H687" s="36">
        <f t="shared" si="144"/>
        <v>60765</v>
      </c>
      <c r="I687" s="36">
        <f t="shared" si="145"/>
        <v>52238</v>
      </c>
      <c r="J687" s="36">
        <f t="shared" si="146"/>
        <v>412604</v>
      </c>
      <c r="K687" s="36">
        <f t="shared" si="147"/>
        <v>525607</v>
      </c>
      <c r="L687" s="36"/>
      <c r="M687" s="36">
        <f t="shared" si="148"/>
        <v>61012</v>
      </c>
      <c r="N687" s="36">
        <f t="shared" si="149"/>
        <v>3306192</v>
      </c>
      <c r="O687" s="36">
        <f t="shared" si="150"/>
        <v>3367204</v>
      </c>
      <c r="P687" s="36">
        <f t="shared" si="151"/>
        <v>3367204</v>
      </c>
      <c r="Q687" s="36">
        <f t="shared" si="152"/>
        <v>-277670</v>
      </c>
    </row>
    <row r="688" spans="1:17" s="33" customFormat="1" ht="13.2" x14ac:dyDescent="0.25">
      <c r="A688" s="62">
        <v>29543</v>
      </c>
      <c r="B688" s="63" t="s">
        <v>992</v>
      </c>
      <c r="C688" s="65">
        <v>626242.31999999995</v>
      </c>
      <c r="D688" s="34">
        <f t="shared" si="140"/>
        <v>8.173681992470909E-4</v>
      </c>
      <c r="E688" s="66">
        <f t="shared" si="141"/>
        <v>114588</v>
      </c>
      <c r="F688" s="35">
        <f t="shared" si="142"/>
        <v>4055638</v>
      </c>
      <c r="G688" s="35">
        <f t="shared" si="143"/>
        <v>-3188262</v>
      </c>
      <c r="H688" s="36">
        <f t="shared" si="144"/>
        <v>87185</v>
      </c>
      <c r="I688" s="36">
        <f t="shared" si="145"/>
        <v>74950</v>
      </c>
      <c r="J688" s="36">
        <f t="shared" si="146"/>
        <v>592001</v>
      </c>
      <c r="K688" s="36">
        <f t="shared" si="147"/>
        <v>754136</v>
      </c>
      <c r="L688" s="36"/>
      <c r="M688" s="36">
        <f t="shared" si="148"/>
        <v>87539</v>
      </c>
      <c r="N688" s="36">
        <f t="shared" si="149"/>
        <v>4743704</v>
      </c>
      <c r="O688" s="36">
        <f t="shared" si="150"/>
        <v>4831243</v>
      </c>
      <c r="P688" s="36">
        <f t="shared" si="151"/>
        <v>4831243</v>
      </c>
      <c r="Q688" s="36">
        <f t="shared" si="152"/>
        <v>-398400</v>
      </c>
    </row>
    <row r="689" spans="1:17" s="33" customFormat="1" ht="13.2" x14ac:dyDescent="0.25">
      <c r="A689" s="62">
        <v>29544</v>
      </c>
      <c r="B689" s="63" t="s">
        <v>993</v>
      </c>
      <c r="C689" s="65">
        <v>2647298.91</v>
      </c>
      <c r="D689" s="34">
        <f t="shared" si="140"/>
        <v>3.4552406853236729E-3</v>
      </c>
      <c r="E689" s="66">
        <f t="shared" si="141"/>
        <v>484394</v>
      </c>
      <c r="F689" s="35">
        <f t="shared" si="142"/>
        <v>17144298</v>
      </c>
      <c r="G689" s="35">
        <f t="shared" si="143"/>
        <v>-13477664</v>
      </c>
      <c r="H689" s="36">
        <f t="shared" si="144"/>
        <v>368556</v>
      </c>
      <c r="I689" s="36">
        <f t="shared" si="145"/>
        <v>316835</v>
      </c>
      <c r="J689" s="36">
        <f t="shared" si="146"/>
        <v>2502553</v>
      </c>
      <c r="K689" s="36">
        <f t="shared" si="147"/>
        <v>3187944</v>
      </c>
      <c r="L689" s="36"/>
      <c r="M689" s="36">
        <f t="shared" si="148"/>
        <v>370052</v>
      </c>
      <c r="N689" s="36">
        <f t="shared" si="149"/>
        <v>20052945</v>
      </c>
      <c r="O689" s="36">
        <f t="shared" si="150"/>
        <v>20422997</v>
      </c>
      <c r="P689" s="36">
        <f t="shared" si="151"/>
        <v>20422997</v>
      </c>
      <c r="Q689" s="36">
        <f t="shared" si="152"/>
        <v>-1684145</v>
      </c>
    </row>
    <row r="690" spans="1:17" s="33" customFormat="1" ht="13.2" x14ac:dyDescent="0.25">
      <c r="A690" s="62">
        <v>29546</v>
      </c>
      <c r="B690" s="63" t="s">
        <v>994</v>
      </c>
      <c r="C690" s="65">
        <v>754344.59</v>
      </c>
      <c r="D690" s="34">
        <f t="shared" si="140"/>
        <v>9.8456661175515118E-4</v>
      </c>
      <c r="E690" s="66">
        <f t="shared" si="141"/>
        <v>138027</v>
      </c>
      <c r="F690" s="35">
        <f t="shared" si="142"/>
        <v>4885247</v>
      </c>
      <c r="G690" s="35">
        <f t="shared" si="143"/>
        <v>-3840444</v>
      </c>
      <c r="H690" s="36">
        <f t="shared" si="144"/>
        <v>105020</v>
      </c>
      <c r="I690" s="36">
        <f t="shared" si="145"/>
        <v>90282</v>
      </c>
      <c r="J690" s="36">
        <f t="shared" si="146"/>
        <v>713100</v>
      </c>
      <c r="K690" s="36">
        <f t="shared" si="147"/>
        <v>908402</v>
      </c>
      <c r="L690" s="36"/>
      <c r="M690" s="36">
        <f t="shared" si="148"/>
        <v>105446</v>
      </c>
      <c r="N690" s="36">
        <f t="shared" si="149"/>
        <v>5714062</v>
      </c>
      <c r="O690" s="36">
        <f t="shared" si="150"/>
        <v>5819508</v>
      </c>
      <c r="P690" s="36">
        <f t="shared" si="151"/>
        <v>5819508</v>
      </c>
      <c r="Q690" s="36">
        <f t="shared" si="152"/>
        <v>-479895</v>
      </c>
    </row>
    <row r="691" spans="1:17" s="33" customFormat="1" ht="13.2" x14ac:dyDescent="0.25">
      <c r="A691" s="62">
        <v>29603</v>
      </c>
      <c r="B691" s="63" t="s">
        <v>995</v>
      </c>
      <c r="C691" s="65">
        <v>7585.03</v>
      </c>
      <c r="D691" s="34">
        <f t="shared" si="140"/>
        <v>9.8999414672824444E-6</v>
      </c>
      <c r="E691" s="66">
        <f t="shared" si="141"/>
        <v>1388</v>
      </c>
      <c r="F691" s="35">
        <f t="shared" si="142"/>
        <v>49122</v>
      </c>
      <c r="G691" s="35">
        <f t="shared" si="143"/>
        <v>-38616</v>
      </c>
      <c r="H691" s="36">
        <f t="shared" si="144"/>
        <v>1056</v>
      </c>
      <c r="I691" s="36">
        <f t="shared" si="145"/>
        <v>908</v>
      </c>
      <c r="J691" s="36">
        <f t="shared" si="146"/>
        <v>7170</v>
      </c>
      <c r="K691" s="36">
        <f t="shared" si="147"/>
        <v>9134</v>
      </c>
      <c r="L691" s="36"/>
      <c r="M691" s="36">
        <f t="shared" si="148"/>
        <v>1060</v>
      </c>
      <c r="N691" s="36">
        <f t="shared" si="149"/>
        <v>57456</v>
      </c>
      <c r="O691" s="36">
        <f t="shared" si="150"/>
        <v>58516</v>
      </c>
      <c r="P691" s="36">
        <f t="shared" si="151"/>
        <v>58516</v>
      </c>
      <c r="Q691" s="36">
        <f t="shared" si="152"/>
        <v>-4825</v>
      </c>
    </row>
    <row r="692" spans="1:17" s="33" customFormat="1" ht="13.2" x14ac:dyDescent="0.25">
      <c r="A692" s="62">
        <v>29604</v>
      </c>
      <c r="B692" s="63" t="s">
        <v>996</v>
      </c>
      <c r="C692" s="65">
        <v>98750.62</v>
      </c>
      <c r="D692" s="34">
        <f t="shared" si="140"/>
        <v>1.288887925107549E-4</v>
      </c>
      <c r="E692" s="66">
        <f t="shared" si="141"/>
        <v>18069</v>
      </c>
      <c r="F692" s="35">
        <f t="shared" si="142"/>
        <v>639524</v>
      </c>
      <c r="G692" s="35">
        <f t="shared" si="143"/>
        <v>-502749</v>
      </c>
      <c r="H692" s="36">
        <f t="shared" si="144"/>
        <v>13748</v>
      </c>
      <c r="I692" s="36">
        <f t="shared" si="145"/>
        <v>11819</v>
      </c>
      <c r="J692" s="36">
        <f t="shared" si="146"/>
        <v>93351</v>
      </c>
      <c r="K692" s="36">
        <f t="shared" si="147"/>
        <v>118918</v>
      </c>
      <c r="L692" s="36"/>
      <c r="M692" s="36">
        <f t="shared" si="148"/>
        <v>13804</v>
      </c>
      <c r="N692" s="36">
        <f t="shared" si="149"/>
        <v>748023</v>
      </c>
      <c r="O692" s="36">
        <f t="shared" si="150"/>
        <v>761827</v>
      </c>
      <c r="P692" s="36">
        <f t="shared" si="151"/>
        <v>761827</v>
      </c>
      <c r="Q692" s="36">
        <f t="shared" si="152"/>
        <v>-62823</v>
      </c>
    </row>
    <row r="693" spans="1:17" s="33" customFormat="1" ht="13.2" x14ac:dyDescent="0.25">
      <c r="A693" s="62">
        <v>29701</v>
      </c>
      <c r="B693" s="63" t="s">
        <v>997</v>
      </c>
      <c r="C693" s="65">
        <v>68827.600000000006</v>
      </c>
      <c r="D693" s="34">
        <f t="shared" si="140"/>
        <v>8.9833423379146729E-5</v>
      </c>
      <c r="E693" s="66">
        <f t="shared" si="141"/>
        <v>12594</v>
      </c>
      <c r="F693" s="35">
        <f t="shared" si="142"/>
        <v>445738</v>
      </c>
      <c r="G693" s="35">
        <f t="shared" si="143"/>
        <v>-350408</v>
      </c>
      <c r="H693" s="36">
        <f t="shared" si="144"/>
        <v>9582</v>
      </c>
      <c r="I693" s="36">
        <f t="shared" si="145"/>
        <v>8237</v>
      </c>
      <c r="J693" s="36">
        <f t="shared" si="146"/>
        <v>65064</v>
      </c>
      <c r="K693" s="36">
        <f t="shared" si="147"/>
        <v>82883</v>
      </c>
      <c r="L693" s="36"/>
      <c r="M693" s="36">
        <f t="shared" si="148"/>
        <v>9621</v>
      </c>
      <c r="N693" s="36">
        <f t="shared" si="149"/>
        <v>521360</v>
      </c>
      <c r="O693" s="36">
        <f t="shared" si="150"/>
        <v>530981</v>
      </c>
      <c r="P693" s="36">
        <f t="shared" si="151"/>
        <v>530981</v>
      </c>
      <c r="Q693" s="36">
        <f t="shared" si="152"/>
        <v>-43786</v>
      </c>
    </row>
    <row r="694" spans="1:17" s="33" customFormat="1" ht="13.2" x14ac:dyDescent="0.25">
      <c r="A694" s="62">
        <v>30201</v>
      </c>
      <c r="B694" s="63" t="s">
        <v>998</v>
      </c>
      <c r="C694" s="65">
        <v>391639.95</v>
      </c>
      <c r="D694" s="34">
        <f t="shared" si="140"/>
        <v>5.1116641348147916E-4</v>
      </c>
      <c r="E694" s="66">
        <f t="shared" si="141"/>
        <v>71661</v>
      </c>
      <c r="F694" s="35">
        <f t="shared" si="142"/>
        <v>2536318</v>
      </c>
      <c r="G694" s="35">
        <f t="shared" si="143"/>
        <v>-1993878</v>
      </c>
      <c r="H694" s="36">
        <f t="shared" si="144"/>
        <v>54524</v>
      </c>
      <c r="I694" s="36">
        <f t="shared" si="145"/>
        <v>46872</v>
      </c>
      <c r="J694" s="36">
        <f t="shared" si="146"/>
        <v>370226</v>
      </c>
      <c r="K694" s="36">
        <f t="shared" si="147"/>
        <v>471622</v>
      </c>
      <c r="L694" s="36"/>
      <c r="M694" s="36">
        <f t="shared" si="148"/>
        <v>54745</v>
      </c>
      <c r="N694" s="36">
        <f t="shared" si="149"/>
        <v>2966622</v>
      </c>
      <c r="O694" s="36">
        <f t="shared" si="150"/>
        <v>3021367</v>
      </c>
      <c r="P694" s="36">
        <f t="shared" si="151"/>
        <v>3021367</v>
      </c>
      <c r="Q694" s="36">
        <f t="shared" si="152"/>
        <v>-249151</v>
      </c>
    </row>
    <row r="695" spans="1:17" s="33" customFormat="1" ht="13.2" x14ac:dyDescent="0.25">
      <c r="A695" s="62">
        <v>30203</v>
      </c>
      <c r="B695" s="63" t="s">
        <v>999</v>
      </c>
      <c r="C695" s="65">
        <v>14824.83</v>
      </c>
      <c r="D695" s="34">
        <f t="shared" si="140"/>
        <v>1.9349290544983055E-5</v>
      </c>
      <c r="E695" s="66">
        <f t="shared" si="141"/>
        <v>2713</v>
      </c>
      <c r="F695" s="35">
        <f t="shared" si="142"/>
        <v>96008</v>
      </c>
      <c r="G695" s="35">
        <f t="shared" si="143"/>
        <v>-75475</v>
      </c>
      <c r="H695" s="36">
        <f t="shared" si="144"/>
        <v>2064</v>
      </c>
      <c r="I695" s="36">
        <f t="shared" si="145"/>
        <v>1774</v>
      </c>
      <c r="J695" s="36">
        <f t="shared" si="146"/>
        <v>14014</v>
      </c>
      <c r="K695" s="36">
        <f t="shared" si="147"/>
        <v>17852</v>
      </c>
      <c r="L695" s="36"/>
      <c r="M695" s="36">
        <f t="shared" si="148"/>
        <v>2072</v>
      </c>
      <c r="N695" s="36">
        <f t="shared" si="149"/>
        <v>112296</v>
      </c>
      <c r="O695" s="36">
        <f t="shared" si="150"/>
        <v>114368</v>
      </c>
      <c r="P695" s="36">
        <f t="shared" si="151"/>
        <v>114368</v>
      </c>
      <c r="Q695" s="36">
        <f t="shared" si="152"/>
        <v>-9431</v>
      </c>
    </row>
    <row r="696" spans="1:17" s="33" customFormat="1" ht="13.2" x14ac:dyDescent="0.25">
      <c r="A696" s="62">
        <v>30204</v>
      </c>
      <c r="B696" s="63" t="s">
        <v>1000</v>
      </c>
      <c r="C696" s="65">
        <v>1363295.62</v>
      </c>
      <c r="D696" s="34">
        <f t="shared" si="140"/>
        <v>1.7793663097710269E-3</v>
      </c>
      <c r="E696" s="66">
        <f t="shared" si="141"/>
        <v>249451</v>
      </c>
      <c r="F696" s="35">
        <f t="shared" si="142"/>
        <v>8828904</v>
      </c>
      <c r="G696" s="35">
        <f t="shared" si="143"/>
        <v>-6940675</v>
      </c>
      <c r="H696" s="36">
        <f t="shared" si="144"/>
        <v>189798</v>
      </c>
      <c r="I696" s="36">
        <f t="shared" si="145"/>
        <v>163162</v>
      </c>
      <c r="J696" s="36">
        <f t="shared" si="146"/>
        <v>1288755</v>
      </c>
      <c r="K696" s="36">
        <f t="shared" si="147"/>
        <v>1641715</v>
      </c>
      <c r="L696" s="36"/>
      <c r="M696" s="36">
        <f t="shared" si="148"/>
        <v>190568</v>
      </c>
      <c r="N696" s="36">
        <f t="shared" si="149"/>
        <v>10326787</v>
      </c>
      <c r="O696" s="36">
        <f t="shared" si="150"/>
        <v>10517355</v>
      </c>
      <c r="P696" s="36">
        <f t="shared" si="151"/>
        <v>10517355</v>
      </c>
      <c r="Q696" s="36">
        <f t="shared" si="152"/>
        <v>-867294</v>
      </c>
    </row>
    <row r="697" spans="1:17" s="33" customFormat="1" ht="13.2" x14ac:dyDescent="0.25">
      <c r="A697" s="62">
        <v>30207</v>
      </c>
      <c r="B697" s="63" t="s">
        <v>1001</v>
      </c>
      <c r="C697" s="65">
        <v>5567.82</v>
      </c>
      <c r="D697" s="34">
        <f t="shared" si="140"/>
        <v>7.2670895303465569E-6</v>
      </c>
      <c r="E697" s="66">
        <f t="shared" si="141"/>
        <v>1019</v>
      </c>
      <c r="F697" s="35">
        <f t="shared" si="142"/>
        <v>36058</v>
      </c>
      <c r="G697" s="35">
        <f t="shared" si="143"/>
        <v>-28346</v>
      </c>
      <c r="H697" s="36">
        <f t="shared" si="144"/>
        <v>775</v>
      </c>
      <c r="I697" s="36">
        <f t="shared" si="145"/>
        <v>666</v>
      </c>
      <c r="J697" s="36">
        <f t="shared" si="146"/>
        <v>5263</v>
      </c>
      <c r="K697" s="36">
        <f t="shared" si="147"/>
        <v>6704</v>
      </c>
      <c r="L697" s="36"/>
      <c r="M697" s="36">
        <f t="shared" si="148"/>
        <v>778</v>
      </c>
      <c r="N697" s="36">
        <f t="shared" si="149"/>
        <v>42176</v>
      </c>
      <c r="O697" s="36">
        <f t="shared" si="150"/>
        <v>42954</v>
      </c>
      <c r="P697" s="36">
        <f t="shared" si="151"/>
        <v>42954</v>
      </c>
      <c r="Q697" s="36">
        <f t="shared" si="152"/>
        <v>-3542</v>
      </c>
    </row>
    <row r="698" spans="1:17" s="33" customFormat="1" ht="13.2" x14ac:dyDescent="0.25">
      <c r="A698" s="62">
        <v>30301</v>
      </c>
      <c r="B698" s="63" t="s">
        <v>1002</v>
      </c>
      <c r="C698" s="65">
        <v>148341.04</v>
      </c>
      <c r="D698" s="34">
        <f t="shared" si="140"/>
        <v>1.9361394921256793E-4</v>
      </c>
      <c r="E698" s="66">
        <f t="shared" si="141"/>
        <v>27143</v>
      </c>
      <c r="F698" s="35">
        <f t="shared" si="142"/>
        <v>960678</v>
      </c>
      <c r="G698" s="35">
        <f t="shared" si="143"/>
        <v>-755219</v>
      </c>
      <c r="H698" s="36">
        <f t="shared" si="144"/>
        <v>20652</v>
      </c>
      <c r="I698" s="36">
        <f t="shared" si="145"/>
        <v>17754</v>
      </c>
      <c r="J698" s="36">
        <f t="shared" si="146"/>
        <v>140230</v>
      </c>
      <c r="K698" s="36">
        <f t="shared" si="147"/>
        <v>178636</v>
      </c>
      <c r="L698" s="36"/>
      <c r="M698" s="36">
        <f t="shared" si="148"/>
        <v>20736</v>
      </c>
      <c r="N698" s="36">
        <f t="shared" si="149"/>
        <v>1123664</v>
      </c>
      <c r="O698" s="36">
        <f t="shared" si="150"/>
        <v>1144400</v>
      </c>
      <c r="P698" s="36">
        <f t="shared" si="151"/>
        <v>1144400</v>
      </c>
      <c r="Q698" s="36">
        <f t="shared" si="152"/>
        <v>-94371</v>
      </c>
    </row>
    <row r="699" spans="1:17" s="33" customFormat="1" ht="13.2" x14ac:dyDescent="0.25">
      <c r="A699" s="62">
        <v>30302</v>
      </c>
      <c r="B699" s="63" t="s">
        <v>1003</v>
      </c>
      <c r="C699" s="65">
        <v>47916.78</v>
      </c>
      <c r="D699" s="34">
        <f t="shared" si="140"/>
        <v>6.2540730531144916E-5</v>
      </c>
      <c r="E699" s="66">
        <f t="shared" si="141"/>
        <v>8768</v>
      </c>
      <c r="F699" s="35">
        <f t="shared" si="142"/>
        <v>310316</v>
      </c>
      <c r="G699" s="35">
        <f t="shared" si="143"/>
        <v>-243949</v>
      </c>
      <c r="H699" s="36">
        <f t="shared" si="144"/>
        <v>6671</v>
      </c>
      <c r="I699" s="36">
        <f t="shared" si="145"/>
        <v>5735</v>
      </c>
      <c r="J699" s="36">
        <f t="shared" si="146"/>
        <v>45297</v>
      </c>
      <c r="K699" s="36">
        <f t="shared" si="147"/>
        <v>57703</v>
      </c>
      <c r="L699" s="36"/>
      <c r="M699" s="36">
        <f t="shared" si="148"/>
        <v>6698</v>
      </c>
      <c r="N699" s="36">
        <f t="shared" si="149"/>
        <v>362963</v>
      </c>
      <c r="O699" s="36">
        <f t="shared" si="150"/>
        <v>369661</v>
      </c>
      <c r="P699" s="36">
        <f t="shared" si="151"/>
        <v>369661</v>
      </c>
      <c r="Q699" s="36">
        <f t="shared" si="152"/>
        <v>-30483</v>
      </c>
    </row>
    <row r="700" spans="1:17" s="33" customFormat="1" ht="13.2" x14ac:dyDescent="0.25">
      <c r="A700" s="62">
        <v>30303</v>
      </c>
      <c r="B700" s="63" t="s">
        <v>1004</v>
      </c>
      <c r="C700" s="65">
        <v>6818.89</v>
      </c>
      <c r="D700" s="34">
        <f t="shared" si="140"/>
        <v>8.8999795481148528E-6</v>
      </c>
      <c r="E700" s="66">
        <f t="shared" si="141"/>
        <v>1248</v>
      </c>
      <c r="F700" s="35">
        <f t="shared" si="142"/>
        <v>44160</v>
      </c>
      <c r="G700" s="35">
        <f t="shared" si="143"/>
        <v>-34716</v>
      </c>
      <c r="H700" s="36">
        <f t="shared" si="144"/>
        <v>949</v>
      </c>
      <c r="I700" s="36">
        <f t="shared" si="145"/>
        <v>816</v>
      </c>
      <c r="J700" s="36">
        <f t="shared" si="146"/>
        <v>6446</v>
      </c>
      <c r="K700" s="36">
        <f t="shared" si="147"/>
        <v>8211</v>
      </c>
      <c r="L700" s="36"/>
      <c r="M700" s="36">
        <f t="shared" si="148"/>
        <v>953</v>
      </c>
      <c r="N700" s="36">
        <f t="shared" si="149"/>
        <v>51652</v>
      </c>
      <c r="O700" s="36">
        <f t="shared" si="150"/>
        <v>52605</v>
      </c>
      <c r="P700" s="36">
        <f t="shared" si="151"/>
        <v>52605</v>
      </c>
      <c r="Q700" s="36">
        <f t="shared" si="152"/>
        <v>-4338</v>
      </c>
    </row>
    <row r="701" spans="1:17" s="33" customFormat="1" ht="13.2" x14ac:dyDescent="0.25">
      <c r="A701" s="62">
        <v>30304</v>
      </c>
      <c r="B701" s="63" t="s">
        <v>1005</v>
      </c>
      <c r="C701" s="65">
        <v>3123.4</v>
      </c>
      <c r="D701" s="34">
        <f t="shared" si="140"/>
        <v>4.0766453367897017E-6</v>
      </c>
      <c r="E701" s="66">
        <f t="shared" si="141"/>
        <v>572</v>
      </c>
      <c r="F701" s="35">
        <f t="shared" si="142"/>
        <v>20228</v>
      </c>
      <c r="G701" s="35">
        <f t="shared" si="143"/>
        <v>-15902</v>
      </c>
      <c r="H701" s="36">
        <f t="shared" si="144"/>
        <v>435</v>
      </c>
      <c r="I701" s="36">
        <f t="shared" si="145"/>
        <v>374</v>
      </c>
      <c r="J701" s="36">
        <f t="shared" si="146"/>
        <v>2953</v>
      </c>
      <c r="K701" s="36">
        <f t="shared" si="147"/>
        <v>3762</v>
      </c>
      <c r="L701" s="36"/>
      <c r="M701" s="36">
        <f t="shared" si="148"/>
        <v>437</v>
      </c>
      <c r="N701" s="36">
        <f t="shared" si="149"/>
        <v>23659</v>
      </c>
      <c r="O701" s="36">
        <f t="shared" si="150"/>
        <v>24096</v>
      </c>
      <c r="P701" s="36">
        <f t="shared" si="151"/>
        <v>24096</v>
      </c>
      <c r="Q701" s="36">
        <f t="shared" si="152"/>
        <v>-1987</v>
      </c>
    </row>
    <row r="702" spans="1:17" s="33" customFormat="1" ht="13.2" x14ac:dyDescent="0.25">
      <c r="A702" s="62">
        <v>30305</v>
      </c>
      <c r="B702" s="63" t="s">
        <v>1006</v>
      </c>
      <c r="C702" s="65">
        <v>21517.52</v>
      </c>
      <c r="D702" s="34">
        <f t="shared" si="140"/>
        <v>2.8084554513440205E-5</v>
      </c>
      <c r="E702" s="66">
        <f t="shared" si="141"/>
        <v>3937</v>
      </c>
      <c r="F702" s="35">
        <f t="shared" si="142"/>
        <v>139351</v>
      </c>
      <c r="G702" s="35">
        <f t="shared" si="143"/>
        <v>-109548</v>
      </c>
      <c r="H702" s="36">
        <f t="shared" si="144"/>
        <v>2996</v>
      </c>
      <c r="I702" s="36">
        <f t="shared" si="145"/>
        <v>2575</v>
      </c>
      <c r="J702" s="36">
        <f t="shared" si="146"/>
        <v>20341</v>
      </c>
      <c r="K702" s="36">
        <f t="shared" si="147"/>
        <v>25912</v>
      </c>
      <c r="L702" s="36"/>
      <c r="M702" s="36">
        <f t="shared" si="148"/>
        <v>3008</v>
      </c>
      <c r="N702" s="36">
        <f t="shared" si="149"/>
        <v>162992</v>
      </c>
      <c r="O702" s="36">
        <f t="shared" si="150"/>
        <v>166000</v>
      </c>
      <c r="P702" s="36">
        <f t="shared" si="151"/>
        <v>166000</v>
      </c>
      <c r="Q702" s="36">
        <f t="shared" si="152"/>
        <v>-13689</v>
      </c>
    </row>
    <row r="703" spans="1:17" s="33" customFormat="1" ht="13.2" x14ac:dyDescent="0.25">
      <c r="A703" s="62">
        <v>30306</v>
      </c>
      <c r="B703" s="63" t="s">
        <v>1007</v>
      </c>
      <c r="C703" s="65">
        <v>27624.78</v>
      </c>
      <c r="D703" s="34">
        <f t="shared" si="140"/>
        <v>3.605571830916354E-5</v>
      </c>
      <c r="E703" s="66">
        <f t="shared" si="141"/>
        <v>5055</v>
      </c>
      <c r="F703" s="35">
        <f t="shared" si="142"/>
        <v>178902</v>
      </c>
      <c r="G703" s="35">
        <f t="shared" si="143"/>
        <v>-140641</v>
      </c>
      <c r="H703" s="36">
        <f t="shared" si="144"/>
        <v>3846</v>
      </c>
      <c r="I703" s="36">
        <f t="shared" si="145"/>
        <v>3306</v>
      </c>
      <c r="J703" s="36">
        <f t="shared" si="146"/>
        <v>26114</v>
      </c>
      <c r="K703" s="36">
        <f t="shared" si="147"/>
        <v>33266</v>
      </c>
      <c r="L703" s="36"/>
      <c r="M703" s="36">
        <f t="shared" si="148"/>
        <v>3862</v>
      </c>
      <c r="N703" s="36">
        <f t="shared" si="149"/>
        <v>209254</v>
      </c>
      <c r="O703" s="36">
        <f t="shared" si="150"/>
        <v>213116</v>
      </c>
      <c r="P703" s="36">
        <f t="shared" si="151"/>
        <v>213116</v>
      </c>
      <c r="Q703" s="36">
        <f t="shared" si="152"/>
        <v>-17574</v>
      </c>
    </row>
    <row r="704" spans="1:17" s="33" customFormat="1" ht="13.2" x14ac:dyDescent="0.25">
      <c r="A704" s="62">
        <v>30307</v>
      </c>
      <c r="B704" s="63" t="s">
        <v>1008</v>
      </c>
      <c r="C704" s="65">
        <v>57979.360000000001</v>
      </c>
      <c r="D704" s="34">
        <f t="shared" si="140"/>
        <v>7.567435729463128E-5</v>
      </c>
      <c r="E704" s="66">
        <f t="shared" si="141"/>
        <v>10609</v>
      </c>
      <c r="F704" s="35">
        <f t="shared" si="142"/>
        <v>375483</v>
      </c>
      <c r="G704" s="35">
        <f t="shared" si="143"/>
        <v>-295179</v>
      </c>
      <c r="H704" s="36">
        <f t="shared" si="144"/>
        <v>8072</v>
      </c>
      <c r="I704" s="36">
        <f t="shared" si="145"/>
        <v>6939</v>
      </c>
      <c r="J704" s="36">
        <f t="shared" si="146"/>
        <v>54809</v>
      </c>
      <c r="K704" s="36">
        <f t="shared" si="147"/>
        <v>69820</v>
      </c>
      <c r="L704" s="36"/>
      <c r="M704" s="36">
        <f t="shared" si="148"/>
        <v>8105</v>
      </c>
      <c r="N704" s="36">
        <f t="shared" si="149"/>
        <v>439186</v>
      </c>
      <c r="O704" s="36">
        <f t="shared" si="150"/>
        <v>447291</v>
      </c>
      <c r="P704" s="36">
        <f t="shared" si="151"/>
        <v>447291</v>
      </c>
      <c r="Q704" s="36">
        <f t="shared" si="152"/>
        <v>-36885</v>
      </c>
    </row>
    <row r="705" spans="1:17" s="33" customFormat="1" ht="13.2" x14ac:dyDescent="0.25">
      <c r="A705" s="62">
        <v>30310</v>
      </c>
      <c r="B705" s="63" t="s">
        <v>1009</v>
      </c>
      <c r="C705" s="65">
        <v>87313.36</v>
      </c>
      <c r="D705" s="34">
        <f t="shared" si="140"/>
        <v>1.1396094060429034E-4</v>
      </c>
      <c r="E705" s="66">
        <f t="shared" si="141"/>
        <v>15976</v>
      </c>
      <c r="F705" s="35">
        <f t="shared" si="142"/>
        <v>565454</v>
      </c>
      <c r="G705" s="35">
        <f t="shared" si="143"/>
        <v>-444521</v>
      </c>
      <c r="H705" s="36">
        <f t="shared" si="144"/>
        <v>12156</v>
      </c>
      <c r="I705" s="36">
        <f t="shared" si="145"/>
        <v>10450</v>
      </c>
      <c r="J705" s="36">
        <f t="shared" si="146"/>
        <v>82539</v>
      </c>
      <c r="K705" s="36">
        <f t="shared" si="147"/>
        <v>105145</v>
      </c>
      <c r="L705" s="36"/>
      <c r="M705" s="36">
        <f t="shared" si="148"/>
        <v>12205</v>
      </c>
      <c r="N705" s="36">
        <f t="shared" si="149"/>
        <v>661387</v>
      </c>
      <c r="O705" s="36">
        <f t="shared" si="150"/>
        <v>673592</v>
      </c>
      <c r="P705" s="36">
        <f t="shared" si="151"/>
        <v>673592</v>
      </c>
      <c r="Q705" s="36">
        <f t="shared" si="152"/>
        <v>-55547</v>
      </c>
    </row>
    <row r="706" spans="1:17" s="33" customFormat="1" ht="13.2" x14ac:dyDescent="0.25">
      <c r="A706" s="62">
        <v>30313</v>
      </c>
      <c r="B706" s="63" t="s">
        <v>1010</v>
      </c>
      <c r="C706" s="65">
        <v>2477.58</v>
      </c>
      <c r="D706" s="34">
        <f t="shared" si="140"/>
        <v>3.2337244520469449E-6</v>
      </c>
      <c r="E706" s="66">
        <f t="shared" si="141"/>
        <v>453</v>
      </c>
      <c r="F706" s="35">
        <f t="shared" si="142"/>
        <v>16045</v>
      </c>
      <c r="G706" s="35">
        <f t="shared" si="143"/>
        <v>-12614</v>
      </c>
      <c r="H706" s="36">
        <f t="shared" si="144"/>
        <v>345</v>
      </c>
      <c r="I706" s="36">
        <f t="shared" si="145"/>
        <v>297</v>
      </c>
      <c r="J706" s="36">
        <f t="shared" si="146"/>
        <v>2342</v>
      </c>
      <c r="K706" s="36">
        <f t="shared" si="147"/>
        <v>2984</v>
      </c>
      <c r="L706" s="36"/>
      <c r="M706" s="36">
        <f t="shared" si="148"/>
        <v>346</v>
      </c>
      <c r="N706" s="36">
        <f t="shared" si="149"/>
        <v>18767</v>
      </c>
      <c r="O706" s="36">
        <f t="shared" si="150"/>
        <v>19113</v>
      </c>
      <c r="P706" s="36">
        <f t="shared" si="151"/>
        <v>19113</v>
      </c>
      <c r="Q706" s="36">
        <f t="shared" si="152"/>
        <v>-1576</v>
      </c>
    </row>
    <row r="707" spans="1:17" s="33" customFormat="1" ht="13.2" x14ac:dyDescent="0.25">
      <c r="A707" s="62">
        <v>30314</v>
      </c>
      <c r="B707" s="63" t="s">
        <v>1011</v>
      </c>
      <c r="C707" s="65">
        <v>16295.52</v>
      </c>
      <c r="D707" s="34">
        <f t="shared" si="140"/>
        <v>2.1268827437588306E-5</v>
      </c>
      <c r="E707" s="66">
        <f t="shared" si="141"/>
        <v>2982</v>
      </c>
      <c r="F707" s="35">
        <f t="shared" si="142"/>
        <v>105532</v>
      </c>
      <c r="G707" s="35">
        <f t="shared" si="143"/>
        <v>-82962</v>
      </c>
      <c r="H707" s="36">
        <f t="shared" si="144"/>
        <v>2269</v>
      </c>
      <c r="I707" s="36">
        <f t="shared" si="145"/>
        <v>1950</v>
      </c>
      <c r="J707" s="36">
        <f t="shared" si="146"/>
        <v>15405</v>
      </c>
      <c r="K707" s="36">
        <f t="shared" si="147"/>
        <v>19624</v>
      </c>
      <c r="L707" s="36"/>
      <c r="M707" s="36">
        <f t="shared" si="148"/>
        <v>2278</v>
      </c>
      <c r="N707" s="36">
        <f t="shared" si="149"/>
        <v>123436</v>
      </c>
      <c r="O707" s="36">
        <f t="shared" si="150"/>
        <v>125714</v>
      </c>
      <c r="P707" s="36">
        <f t="shared" si="151"/>
        <v>125714</v>
      </c>
      <c r="Q707" s="36">
        <f t="shared" si="152"/>
        <v>-10367</v>
      </c>
    </row>
    <row r="708" spans="1:17" s="33" customFormat="1" ht="13.2" x14ac:dyDescent="0.25">
      <c r="A708" s="62">
        <v>30315</v>
      </c>
      <c r="B708" s="63" t="s">
        <v>1012</v>
      </c>
      <c r="C708" s="65">
        <v>11508.55</v>
      </c>
      <c r="D708" s="34">
        <f t="shared" si="140"/>
        <v>1.5020899241439174E-5</v>
      </c>
      <c r="E708" s="66">
        <f t="shared" si="141"/>
        <v>2106</v>
      </c>
      <c r="F708" s="35">
        <f t="shared" si="142"/>
        <v>74531</v>
      </c>
      <c r="G708" s="35">
        <f t="shared" si="143"/>
        <v>-58591</v>
      </c>
      <c r="H708" s="36">
        <f t="shared" si="144"/>
        <v>1602</v>
      </c>
      <c r="I708" s="36">
        <f t="shared" si="145"/>
        <v>1377</v>
      </c>
      <c r="J708" s="36">
        <f t="shared" si="146"/>
        <v>10879</v>
      </c>
      <c r="K708" s="36">
        <f t="shared" si="147"/>
        <v>13858</v>
      </c>
      <c r="L708" s="36"/>
      <c r="M708" s="36">
        <f t="shared" si="148"/>
        <v>1609</v>
      </c>
      <c r="N708" s="36">
        <f t="shared" si="149"/>
        <v>87176</v>
      </c>
      <c r="O708" s="36">
        <f t="shared" si="150"/>
        <v>88785</v>
      </c>
      <c r="P708" s="36">
        <f t="shared" si="151"/>
        <v>88785</v>
      </c>
      <c r="Q708" s="36">
        <f t="shared" si="152"/>
        <v>-7321</v>
      </c>
    </row>
    <row r="709" spans="1:17" s="33" customFormat="1" ht="13.2" x14ac:dyDescent="0.25">
      <c r="A709" s="62">
        <v>30317</v>
      </c>
      <c r="B709" s="63" t="s">
        <v>1013</v>
      </c>
      <c r="C709" s="65">
        <v>5380.8</v>
      </c>
      <c r="D709" s="34">
        <f t="shared" si="140"/>
        <v>7.0229920049298928E-6</v>
      </c>
      <c r="E709" s="66">
        <f t="shared" si="141"/>
        <v>985</v>
      </c>
      <c r="F709" s="35">
        <f t="shared" si="142"/>
        <v>34847</v>
      </c>
      <c r="G709" s="35">
        <f t="shared" si="143"/>
        <v>-27394</v>
      </c>
      <c r="H709" s="36">
        <f t="shared" si="144"/>
        <v>749</v>
      </c>
      <c r="I709" s="36">
        <f t="shared" si="145"/>
        <v>644</v>
      </c>
      <c r="J709" s="36">
        <f t="shared" si="146"/>
        <v>5087</v>
      </c>
      <c r="K709" s="36">
        <f t="shared" si="147"/>
        <v>6480</v>
      </c>
      <c r="L709" s="36"/>
      <c r="M709" s="36">
        <f t="shared" si="148"/>
        <v>752</v>
      </c>
      <c r="N709" s="36">
        <f t="shared" si="149"/>
        <v>40759</v>
      </c>
      <c r="O709" s="36">
        <f t="shared" si="150"/>
        <v>41511</v>
      </c>
      <c r="P709" s="36">
        <f t="shared" si="151"/>
        <v>41511</v>
      </c>
      <c r="Q709" s="36">
        <f t="shared" si="152"/>
        <v>-3423</v>
      </c>
    </row>
    <row r="710" spans="1:17" s="33" customFormat="1" ht="13.2" x14ac:dyDescent="0.25">
      <c r="A710" s="62">
        <v>30401</v>
      </c>
      <c r="B710" s="63" t="s">
        <v>1014</v>
      </c>
      <c r="C710" s="65">
        <v>4251.12</v>
      </c>
      <c r="D710" s="34">
        <f t="shared" si="140"/>
        <v>5.5485395799876531E-6</v>
      </c>
      <c r="E710" s="66">
        <f t="shared" si="141"/>
        <v>778</v>
      </c>
      <c r="F710" s="35">
        <f t="shared" si="142"/>
        <v>27531</v>
      </c>
      <c r="G710" s="35">
        <f t="shared" si="143"/>
        <v>-21643</v>
      </c>
      <c r="H710" s="36">
        <f t="shared" si="144"/>
        <v>592</v>
      </c>
      <c r="I710" s="36">
        <f t="shared" si="145"/>
        <v>509</v>
      </c>
      <c r="J710" s="36">
        <f t="shared" si="146"/>
        <v>4019</v>
      </c>
      <c r="K710" s="36">
        <f t="shared" si="147"/>
        <v>5120</v>
      </c>
      <c r="L710" s="36"/>
      <c r="M710" s="36">
        <f t="shared" si="148"/>
        <v>594</v>
      </c>
      <c r="N710" s="36">
        <f t="shared" si="149"/>
        <v>32202</v>
      </c>
      <c r="O710" s="36">
        <f t="shared" si="150"/>
        <v>32796</v>
      </c>
      <c r="P710" s="36">
        <f t="shared" si="151"/>
        <v>32796</v>
      </c>
      <c r="Q710" s="36">
        <f t="shared" si="152"/>
        <v>-2704</v>
      </c>
    </row>
    <row r="711" spans="1:17" s="33" customFormat="1" ht="13.2" x14ac:dyDescent="0.25">
      <c r="A711" s="62">
        <v>30524</v>
      </c>
      <c r="B711" s="63" t="s">
        <v>1015</v>
      </c>
      <c r="C711" s="65">
        <v>828694.1</v>
      </c>
      <c r="D711" s="34">
        <f t="shared" si="140"/>
        <v>1.0816072031728688E-3</v>
      </c>
      <c r="E711" s="66">
        <f t="shared" si="141"/>
        <v>151632</v>
      </c>
      <c r="F711" s="35">
        <f t="shared" si="142"/>
        <v>5366745</v>
      </c>
      <c r="G711" s="35">
        <f t="shared" si="143"/>
        <v>-4218965</v>
      </c>
      <c r="H711" s="36">
        <f t="shared" si="144"/>
        <v>115371</v>
      </c>
      <c r="I711" s="36">
        <f t="shared" si="145"/>
        <v>99180</v>
      </c>
      <c r="J711" s="36">
        <f t="shared" si="146"/>
        <v>783384</v>
      </c>
      <c r="K711" s="36">
        <f t="shared" si="147"/>
        <v>997935</v>
      </c>
      <c r="L711" s="36"/>
      <c r="M711" s="36">
        <f t="shared" si="148"/>
        <v>115839</v>
      </c>
      <c r="N711" s="36">
        <f t="shared" si="149"/>
        <v>6277250</v>
      </c>
      <c r="O711" s="36">
        <f t="shared" si="150"/>
        <v>6393089</v>
      </c>
      <c r="P711" s="36">
        <f t="shared" si="151"/>
        <v>6393089</v>
      </c>
      <c r="Q711" s="36">
        <f t="shared" si="152"/>
        <v>-527194</v>
      </c>
    </row>
    <row r="712" spans="1:17" s="33" customFormat="1" ht="13.2" x14ac:dyDescent="0.25">
      <c r="A712" s="62">
        <v>30528</v>
      </c>
      <c r="B712" s="63" t="s">
        <v>1016</v>
      </c>
      <c r="C712" s="65">
        <v>197831.89</v>
      </c>
      <c r="D712" s="34">
        <f t="shared" si="140"/>
        <v>2.582091476713816E-4</v>
      </c>
      <c r="E712" s="66">
        <f t="shared" si="141"/>
        <v>36199</v>
      </c>
      <c r="F712" s="35">
        <f t="shared" si="142"/>
        <v>1281189</v>
      </c>
      <c r="G712" s="35">
        <f t="shared" si="143"/>
        <v>-1007182</v>
      </c>
      <c r="H712" s="36">
        <f t="shared" si="144"/>
        <v>27542</v>
      </c>
      <c r="I712" s="36">
        <f t="shared" si="145"/>
        <v>23677</v>
      </c>
      <c r="J712" s="36">
        <f t="shared" si="146"/>
        <v>187015</v>
      </c>
      <c r="K712" s="36">
        <f t="shared" si="147"/>
        <v>238234</v>
      </c>
      <c r="L712" s="36"/>
      <c r="M712" s="36">
        <f t="shared" si="148"/>
        <v>27654</v>
      </c>
      <c r="N712" s="36">
        <f t="shared" si="149"/>
        <v>1498551</v>
      </c>
      <c r="O712" s="36">
        <f t="shared" si="150"/>
        <v>1526205</v>
      </c>
      <c r="P712" s="36">
        <f t="shared" si="151"/>
        <v>1526205</v>
      </c>
      <c r="Q712" s="36">
        <f t="shared" si="152"/>
        <v>-125856</v>
      </c>
    </row>
    <row r="713" spans="1:17" s="33" customFormat="1" ht="13.2" x14ac:dyDescent="0.25">
      <c r="A713" s="62">
        <v>30529</v>
      </c>
      <c r="B713" s="63" t="s">
        <v>1017</v>
      </c>
      <c r="C713" s="65">
        <v>750195.44</v>
      </c>
      <c r="D713" s="34">
        <f t="shared" si="140"/>
        <v>9.791511628856049E-4</v>
      </c>
      <c r="E713" s="66">
        <f t="shared" si="141"/>
        <v>137268</v>
      </c>
      <c r="F713" s="35">
        <f t="shared" si="142"/>
        <v>4858376</v>
      </c>
      <c r="G713" s="35">
        <f t="shared" si="143"/>
        <v>-3819320</v>
      </c>
      <c r="H713" s="36">
        <f t="shared" si="144"/>
        <v>104442</v>
      </c>
      <c r="I713" s="36">
        <f t="shared" si="145"/>
        <v>89785</v>
      </c>
      <c r="J713" s="36">
        <f t="shared" si="146"/>
        <v>709177</v>
      </c>
      <c r="K713" s="36">
        <f t="shared" si="147"/>
        <v>903404</v>
      </c>
      <c r="L713" s="36"/>
      <c r="M713" s="36">
        <f t="shared" si="148"/>
        <v>104866</v>
      </c>
      <c r="N713" s="36">
        <f t="shared" si="149"/>
        <v>5682633</v>
      </c>
      <c r="O713" s="36">
        <f t="shared" si="150"/>
        <v>5787499</v>
      </c>
      <c r="P713" s="36">
        <f t="shared" si="151"/>
        <v>5787499</v>
      </c>
      <c r="Q713" s="36">
        <f t="shared" si="152"/>
        <v>-477255</v>
      </c>
    </row>
    <row r="714" spans="1:17" s="33" customFormat="1" ht="13.2" x14ac:dyDescent="0.25">
      <c r="A714" s="62">
        <v>30602</v>
      </c>
      <c r="B714" s="63" t="s">
        <v>1018</v>
      </c>
      <c r="C714" s="65">
        <v>16515.849999999999</v>
      </c>
      <c r="D714" s="34">
        <f t="shared" si="140"/>
        <v>2.1556401000710185E-5</v>
      </c>
      <c r="E714" s="66">
        <f t="shared" si="141"/>
        <v>3022</v>
      </c>
      <c r="F714" s="35">
        <f t="shared" si="142"/>
        <v>106959</v>
      </c>
      <c r="G714" s="35">
        <f t="shared" si="143"/>
        <v>-84084</v>
      </c>
      <c r="H714" s="36">
        <f t="shared" si="144"/>
        <v>2299</v>
      </c>
      <c r="I714" s="36">
        <f t="shared" si="145"/>
        <v>1977</v>
      </c>
      <c r="J714" s="36">
        <f t="shared" si="146"/>
        <v>15613</v>
      </c>
      <c r="K714" s="36">
        <f t="shared" si="147"/>
        <v>19889</v>
      </c>
      <c r="L714" s="36"/>
      <c r="M714" s="36">
        <f t="shared" si="148"/>
        <v>2309</v>
      </c>
      <c r="N714" s="36">
        <f t="shared" si="149"/>
        <v>125105</v>
      </c>
      <c r="O714" s="36">
        <f t="shared" si="150"/>
        <v>127414</v>
      </c>
      <c r="P714" s="36">
        <f t="shared" si="151"/>
        <v>127414</v>
      </c>
      <c r="Q714" s="36">
        <f t="shared" si="152"/>
        <v>-10507</v>
      </c>
    </row>
    <row r="715" spans="1:17" s="33" customFormat="1" ht="13.2" x14ac:dyDescent="0.25">
      <c r="A715" s="62">
        <v>30701</v>
      </c>
      <c r="B715" s="63" t="s">
        <v>1019</v>
      </c>
      <c r="C715" s="65">
        <v>56722.39</v>
      </c>
      <c r="D715" s="34">
        <f t="shared" si="140"/>
        <v>7.4033766627734778E-5</v>
      </c>
      <c r="E715" s="66">
        <f t="shared" si="141"/>
        <v>10379</v>
      </c>
      <c r="F715" s="35">
        <f t="shared" si="142"/>
        <v>367343</v>
      </c>
      <c r="G715" s="35">
        <f t="shared" si="143"/>
        <v>-288779</v>
      </c>
      <c r="H715" s="36">
        <f t="shared" si="144"/>
        <v>7897</v>
      </c>
      <c r="I715" s="36">
        <f t="shared" si="145"/>
        <v>6789</v>
      </c>
      <c r="J715" s="36">
        <f t="shared" si="146"/>
        <v>53621</v>
      </c>
      <c r="K715" s="36">
        <f t="shared" si="147"/>
        <v>68307</v>
      </c>
      <c r="L715" s="36"/>
      <c r="M715" s="36">
        <f t="shared" si="148"/>
        <v>7929</v>
      </c>
      <c r="N715" s="36">
        <f t="shared" si="149"/>
        <v>429665</v>
      </c>
      <c r="O715" s="36">
        <f t="shared" si="150"/>
        <v>437594</v>
      </c>
      <c r="P715" s="36">
        <f t="shared" si="151"/>
        <v>437594</v>
      </c>
      <c r="Q715" s="36">
        <f t="shared" si="152"/>
        <v>-36085</v>
      </c>
    </row>
    <row r="716" spans="1:17" s="33" customFormat="1" ht="13.2" x14ac:dyDescent="0.25">
      <c r="A716" s="62">
        <v>30702</v>
      </c>
      <c r="B716" s="63" t="s">
        <v>1020</v>
      </c>
      <c r="C716" s="65">
        <v>31263.48</v>
      </c>
      <c r="D716" s="34">
        <f t="shared" ref="D716:D779" si="153">+C716/$C$10</f>
        <v>4.0804930509642731E-5</v>
      </c>
      <c r="E716" s="66">
        <f t="shared" ref="E716:E779" si="154">ROUND(D716*$E$10,0)</f>
        <v>5720</v>
      </c>
      <c r="F716" s="35">
        <f t="shared" ref="F716:F779" si="155">+ROUND(D716*$F$10,0)</f>
        <v>202467</v>
      </c>
      <c r="G716" s="35">
        <f t="shared" ref="G716:G779" si="156">+ROUND(D716*$G$10,0)</f>
        <v>-159166</v>
      </c>
      <c r="H716" s="36">
        <f t="shared" ref="H716:H779" si="157">ROUND(D716*$H$10,0)</f>
        <v>4352</v>
      </c>
      <c r="I716" s="36">
        <f t="shared" ref="I716:I779" si="158">ROUND(D716*$I$10,0)</f>
        <v>3742</v>
      </c>
      <c r="J716" s="36">
        <f t="shared" ref="J716:J779" si="159">ROUND(D716*$J$10,0)</f>
        <v>29554</v>
      </c>
      <c r="K716" s="36">
        <f t="shared" ref="K716:K779" si="160">ROUND(SUM(H716:J716),0)</f>
        <v>37648</v>
      </c>
      <c r="L716" s="36"/>
      <c r="M716" s="36">
        <f t="shared" ref="M716:M779" si="161">ROUND(D716*$M$10,0)</f>
        <v>4370</v>
      </c>
      <c r="N716" s="36">
        <f t="shared" ref="N716:N779" si="162">ROUND(D716*$N$10,0)</f>
        <v>236817</v>
      </c>
      <c r="O716" s="36">
        <f t="shared" ref="O716:O779" si="163">ROUND(SUM(L716:N716),0)</f>
        <v>241187</v>
      </c>
      <c r="P716" s="36">
        <f t="shared" ref="P716:P779" si="164">ROUND(SUM(M716:N716),0)</f>
        <v>241187</v>
      </c>
      <c r="Q716" s="36">
        <f t="shared" ref="Q716:Q779" si="165">ROUND(D716*$Q$10,0)</f>
        <v>-19889</v>
      </c>
    </row>
    <row r="717" spans="1:17" s="33" customFormat="1" ht="13.2" x14ac:dyDescent="0.25">
      <c r="A717" s="62">
        <v>31201</v>
      </c>
      <c r="B717" s="63" t="s">
        <v>1021</v>
      </c>
      <c r="C717" s="65">
        <v>1478626.41</v>
      </c>
      <c r="D717" s="34">
        <f t="shared" si="153"/>
        <v>1.9298954534099368E-3</v>
      </c>
      <c r="E717" s="66">
        <f t="shared" si="154"/>
        <v>270554</v>
      </c>
      <c r="F717" s="35">
        <f t="shared" si="155"/>
        <v>9575803</v>
      </c>
      <c r="G717" s="35">
        <f t="shared" si="156"/>
        <v>-7527835</v>
      </c>
      <c r="H717" s="36">
        <f t="shared" si="157"/>
        <v>205854</v>
      </c>
      <c r="I717" s="36">
        <f t="shared" si="158"/>
        <v>176966</v>
      </c>
      <c r="J717" s="36">
        <f t="shared" si="159"/>
        <v>1397780</v>
      </c>
      <c r="K717" s="36">
        <f t="shared" si="160"/>
        <v>1780600</v>
      </c>
      <c r="L717" s="36"/>
      <c r="M717" s="36">
        <f t="shared" si="161"/>
        <v>206690</v>
      </c>
      <c r="N717" s="36">
        <f t="shared" si="162"/>
        <v>11200403</v>
      </c>
      <c r="O717" s="36">
        <f t="shared" si="163"/>
        <v>11407093</v>
      </c>
      <c r="P717" s="36">
        <f t="shared" si="164"/>
        <v>11407093</v>
      </c>
      <c r="Q717" s="36">
        <f t="shared" si="165"/>
        <v>-940665</v>
      </c>
    </row>
    <row r="718" spans="1:17" s="33" customFormat="1" ht="13.2" x14ac:dyDescent="0.25">
      <c r="A718" s="62">
        <v>31203</v>
      </c>
      <c r="B718" s="63" t="s">
        <v>1022</v>
      </c>
      <c r="C718" s="65">
        <v>24793.97</v>
      </c>
      <c r="D718" s="34">
        <f t="shared" si="153"/>
        <v>3.2360959909394811E-5</v>
      </c>
      <c r="E718" s="66">
        <f t="shared" si="154"/>
        <v>4537</v>
      </c>
      <c r="F718" s="35">
        <f t="shared" si="155"/>
        <v>160569</v>
      </c>
      <c r="G718" s="35">
        <f t="shared" si="156"/>
        <v>-126229</v>
      </c>
      <c r="H718" s="36">
        <f t="shared" si="157"/>
        <v>3452</v>
      </c>
      <c r="I718" s="36">
        <f t="shared" si="158"/>
        <v>2967</v>
      </c>
      <c r="J718" s="36">
        <f t="shared" si="159"/>
        <v>23438</v>
      </c>
      <c r="K718" s="36">
        <f t="shared" si="160"/>
        <v>29857</v>
      </c>
      <c r="L718" s="36"/>
      <c r="M718" s="36">
        <f t="shared" si="161"/>
        <v>3466</v>
      </c>
      <c r="N718" s="36">
        <f t="shared" si="162"/>
        <v>187811</v>
      </c>
      <c r="O718" s="36">
        <f t="shared" si="163"/>
        <v>191277</v>
      </c>
      <c r="P718" s="36">
        <f t="shared" si="164"/>
        <v>191277</v>
      </c>
      <c r="Q718" s="36">
        <f t="shared" si="165"/>
        <v>-15773</v>
      </c>
    </row>
    <row r="719" spans="1:17" s="33" customFormat="1" ht="13.2" x14ac:dyDescent="0.25">
      <c r="A719" s="62">
        <v>31204</v>
      </c>
      <c r="B719" s="63" t="s">
        <v>1023</v>
      </c>
      <c r="C719" s="65">
        <v>43526.98</v>
      </c>
      <c r="D719" s="34">
        <f t="shared" si="153"/>
        <v>5.6811186540801247E-5</v>
      </c>
      <c r="E719" s="66">
        <f t="shared" si="154"/>
        <v>7964</v>
      </c>
      <c r="F719" s="35">
        <f t="shared" si="155"/>
        <v>281887</v>
      </c>
      <c r="G719" s="35">
        <f t="shared" si="156"/>
        <v>-221600</v>
      </c>
      <c r="H719" s="36">
        <f t="shared" si="157"/>
        <v>6060</v>
      </c>
      <c r="I719" s="36">
        <f t="shared" si="158"/>
        <v>5209</v>
      </c>
      <c r="J719" s="36">
        <f t="shared" si="159"/>
        <v>41147</v>
      </c>
      <c r="K719" s="36">
        <f t="shared" si="160"/>
        <v>52416</v>
      </c>
      <c r="L719" s="36"/>
      <c r="M719" s="36">
        <f t="shared" si="161"/>
        <v>6084</v>
      </c>
      <c r="N719" s="36">
        <f t="shared" si="162"/>
        <v>329711</v>
      </c>
      <c r="O719" s="36">
        <f t="shared" si="163"/>
        <v>335795</v>
      </c>
      <c r="P719" s="36">
        <f t="shared" si="164"/>
        <v>335795</v>
      </c>
      <c r="Q719" s="36">
        <f t="shared" si="165"/>
        <v>-27691</v>
      </c>
    </row>
    <row r="720" spans="1:17" s="33" customFormat="1" ht="13.2" x14ac:dyDescent="0.25">
      <c r="A720" s="62">
        <v>31205</v>
      </c>
      <c r="B720" s="63" t="s">
        <v>1024</v>
      </c>
      <c r="C720" s="65">
        <v>38517.050000000003</v>
      </c>
      <c r="D720" s="34">
        <f t="shared" si="153"/>
        <v>5.0272252119291728E-5</v>
      </c>
      <c r="E720" s="66">
        <f t="shared" si="154"/>
        <v>7048</v>
      </c>
      <c r="F720" s="35">
        <f t="shared" si="155"/>
        <v>249442</v>
      </c>
      <c r="G720" s="35">
        <f t="shared" si="156"/>
        <v>-196094</v>
      </c>
      <c r="H720" s="36">
        <f t="shared" si="157"/>
        <v>5362</v>
      </c>
      <c r="I720" s="36">
        <f t="shared" si="158"/>
        <v>4610</v>
      </c>
      <c r="J720" s="36">
        <f t="shared" si="159"/>
        <v>36411</v>
      </c>
      <c r="K720" s="36">
        <f t="shared" si="160"/>
        <v>46383</v>
      </c>
      <c r="L720" s="36"/>
      <c r="M720" s="36">
        <f t="shared" si="161"/>
        <v>5384</v>
      </c>
      <c r="N720" s="36">
        <f t="shared" si="162"/>
        <v>291762</v>
      </c>
      <c r="O720" s="36">
        <f t="shared" si="163"/>
        <v>297146</v>
      </c>
      <c r="P720" s="36">
        <f t="shared" si="164"/>
        <v>297146</v>
      </c>
      <c r="Q720" s="36">
        <f t="shared" si="165"/>
        <v>-24504</v>
      </c>
    </row>
    <row r="721" spans="1:17" s="33" customFormat="1" ht="13.2" x14ac:dyDescent="0.25">
      <c r="A721" s="62">
        <v>31209</v>
      </c>
      <c r="B721" s="63" t="s">
        <v>1025</v>
      </c>
      <c r="C721" s="65">
        <v>14989.41</v>
      </c>
      <c r="D721" s="34">
        <f t="shared" si="153"/>
        <v>1.9564099499817159E-5</v>
      </c>
      <c r="E721" s="66">
        <f t="shared" si="154"/>
        <v>2743</v>
      </c>
      <c r="F721" s="35">
        <f t="shared" si="155"/>
        <v>97074</v>
      </c>
      <c r="G721" s="35">
        <f t="shared" si="156"/>
        <v>-76313</v>
      </c>
      <c r="H721" s="36">
        <f t="shared" si="157"/>
        <v>2087</v>
      </c>
      <c r="I721" s="36">
        <f t="shared" si="158"/>
        <v>1794</v>
      </c>
      <c r="J721" s="36">
        <f t="shared" si="159"/>
        <v>14170</v>
      </c>
      <c r="K721" s="36">
        <f t="shared" si="160"/>
        <v>18051</v>
      </c>
      <c r="L721" s="36"/>
      <c r="M721" s="36">
        <f t="shared" si="161"/>
        <v>2095</v>
      </c>
      <c r="N721" s="36">
        <f t="shared" si="162"/>
        <v>113543</v>
      </c>
      <c r="O721" s="36">
        <f t="shared" si="163"/>
        <v>115638</v>
      </c>
      <c r="P721" s="36">
        <f t="shared" si="164"/>
        <v>115638</v>
      </c>
      <c r="Q721" s="36">
        <f t="shared" si="165"/>
        <v>-9536</v>
      </c>
    </row>
    <row r="722" spans="1:17" s="33" customFormat="1" ht="13.2" x14ac:dyDescent="0.25">
      <c r="A722" s="62">
        <v>31301</v>
      </c>
      <c r="B722" s="63" t="s">
        <v>1026</v>
      </c>
      <c r="C722" s="65">
        <v>40503.919999999998</v>
      </c>
      <c r="D722" s="34">
        <f t="shared" si="153"/>
        <v>5.2865504446981856E-5</v>
      </c>
      <c r="E722" s="66">
        <f t="shared" si="154"/>
        <v>7411</v>
      </c>
      <c r="F722" s="35">
        <f t="shared" si="155"/>
        <v>262309</v>
      </c>
      <c r="G722" s="35">
        <f t="shared" si="156"/>
        <v>-206210</v>
      </c>
      <c r="H722" s="36">
        <f t="shared" si="157"/>
        <v>5639</v>
      </c>
      <c r="I722" s="36">
        <f t="shared" si="158"/>
        <v>4848</v>
      </c>
      <c r="J722" s="36">
        <f t="shared" si="159"/>
        <v>38289</v>
      </c>
      <c r="K722" s="36">
        <f t="shared" si="160"/>
        <v>48776</v>
      </c>
      <c r="L722" s="36"/>
      <c r="M722" s="36">
        <f t="shared" si="161"/>
        <v>5662</v>
      </c>
      <c r="N722" s="36">
        <f t="shared" si="162"/>
        <v>306812</v>
      </c>
      <c r="O722" s="36">
        <f t="shared" si="163"/>
        <v>312474</v>
      </c>
      <c r="P722" s="36">
        <f t="shared" si="164"/>
        <v>312474</v>
      </c>
      <c r="Q722" s="36">
        <f t="shared" si="165"/>
        <v>-25768</v>
      </c>
    </row>
    <row r="723" spans="1:17" s="33" customFormat="1" ht="13.2" x14ac:dyDescent="0.25">
      <c r="A723" s="62">
        <v>31302</v>
      </c>
      <c r="B723" s="63" t="s">
        <v>1027</v>
      </c>
      <c r="C723" s="65">
        <v>10269.93</v>
      </c>
      <c r="D723" s="34">
        <f t="shared" si="153"/>
        <v>1.3404258898526177E-5</v>
      </c>
      <c r="E723" s="66">
        <f t="shared" si="154"/>
        <v>1879</v>
      </c>
      <c r="F723" s="35">
        <f t="shared" si="155"/>
        <v>66510</v>
      </c>
      <c r="G723" s="35">
        <f t="shared" si="156"/>
        <v>-52285</v>
      </c>
      <c r="H723" s="36">
        <f t="shared" si="157"/>
        <v>1430</v>
      </c>
      <c r="I723" s="36">
        <f t="shared" si="158"/>
        <v>1229</v>
      </c>
      <c r="J723" s="36">
        <f t="shared" si="159"/>
        <v>9708</v>
      </c>
      <c r="K723" s="36">
        <f t="shared" si="160"/>
        <v>12367</v>
      </c>
      <c r="L723" s="36"/>
      <c r="M723" s="36">
        <f t="shared" si="161"/>
        <v>1436</v>
      </c>
      <c r="N723" s="36">
        <f t="shared" si="162"/>
        <v>77793</v>
      </c>
      <c r="O723" s="36">
        <f t="shared" si="163"/>
        <v>79229</v>
      </c>
      <c r="P723" s="36">
        <f t="shared" si="164"/>
        <v>79229</v>
      </c>
      <c r="Q723" s="36">
        <f t="shared" si="165"/>
        <v>-6533</v>
      </c>
    </row>
    <row r="724" spans="1:17" s="33" customFormat="1" ht="13.2" x14ac:dyDescent="0.25">
      <c r="A724" s="62">
        <v>31303</v>
      </c>
      <c r="B724" s="63" t="s">
        <v>1028</v>
      </c>
      <c r="C724" s="65">
        <v>21879.88</v>
      </c>
      <c r="D724" s="34">
        <f t="shared" si="153"/>
        <v>2.8557504889389209E-5</v>
      </c>
      <c r="E724" s="66">
        <f t="shared" si="154"/>
        <v>4004</v>
      </c>
      <c r="F724" s="35">
        <f t="shared" si="155"/>
        <v>141697</v>
      </c>
      <c r="G724" s="35">
        <f t="shared" si="156"/>
        <v>-111393</v>
      </c>
      <c r="H724" s="36">
        <f t="shared" si="157"/>
        <v>3046</v>
      </c>
      <c r="I724" s="36">
        <f t="shared" si="158"/>
        <v>2619</v>
      </c>
      <c r="J724" s="36">
        <f t="shared" si="159"/>
        <v>20684</v>
      </c>
      <c r="K724" s="36">
        <f t="shared" si="160"/>
        <v>26349</v>
      </c>
      <c r="L724" s="36"/>
      <c r="M724" s="36">
        <f t="shared" si="161"/>
        <v>3058</v>
      </c>
      <c r="N724" s="36">
        <f t="shared" si="162"/>
        <v>165737</v>
      </c>
      <c r="O724" s="36">
        <f t="shared" si="163"/>
        <v>168795</v>
      </c>
      <c r="P724" s="36">
        <f t="shared" si="164"/>
        <v>168795</v>
      </c>
      <c r="Q724" s="36">
        <f t="shared" si="165"/>
        <v>-13919</v>
      </c>
    </row>
    <row r="725" spans="1:17" s="33" customFormat="1" ht="13.2" x14ac:dyDescent="0.25">
      <c r="A725" s="62">
        <v>31305</v>
      </c>
      <c r="B725" s="63" t="s">
        <v>1029</v>
      </c>
      <c r="C725" s="65">
        <v>2467957.71</v>
      </c>
      <c r="D725" s="34">
        <f t="shared" si="153"/>
        <v>3.2211654894876386E-3</v>
      </c>
      <c r="E725" s="66">
        <f t="shared" si="154"/>
        <v>451579</v>
      </c>
      <c r="F725" s="35">
        <f t="shared" si="155"/>
        <v>15982858</v>
      </c>
      <c r="G725" s="35">
        <f t="shared" si="156"/>
        <v>-12564620</v>
      </c>
      <c r="H725" s="36">
        <f t="shared" si="157"/>
        <v>343589</v>
      </c>
      <c r="I725" s="36">
        <f t="shared" si="158"/>
        <v>295371</v>
      </c>
      <c r="J725" s="36">
        <f t="shared" si="159"/>
        <v>2333018</v>
      </c>
      <c r="K725" s="36">
        <f t="shared" si="160"/>
        <v>2971978</v>
      </c>
      <c r="L725" s="36"/>
      <c r="M725" s="36">
        <f t="shared" si="161"/>
        <v>344983</v>
      </c>
      <c r="N725" s="36">
        <f t="shared" si="162"/>
        <v>18694459</v>
      </c>
      <c r="O725" s="36">
        <f t="shared" si="163"/>
        <v>19039442</v>
      </c>
      <c r="P725" s="36">
        <f t="shared" si="164"/>
        <v>19039442</v>
      </c>
      <c r="Q725" s="36">
        <f t="shared" si="165"/>
        <v>-1570053</v>
      </c>
    </row>
    <row r="726" spans="1:17" s="33" customFormat="1" ht="13.2" x14ac:dyDescent="0.25">
      <c r="A726" s="62">
        <v>31306</v>
      </c>
      <c r="B726" s="63" t="s">
        <v>1030</v>
      </c>
      <c r="C726" s="65">
        <v>91333.15</v>
      </c>
      <c r="D726" s="34">
        <f t="shared" si="153"/>
        <v>1.1920754947871368E-4</v>
      </c>
      <c r="E726" s="66">
        <f t="shared" si="154"/>
        <v>16712</v>
      </c>
      <c r="F726" s="35">
        <f t="shared" si="155"/>
        <v>591487</v>
      </c>
      <c r="G726" s="35">
        <f t="shared" si="156"/>
        <v>-464986</v>
      </c>
      <c r="H726" s="36">
        <f t="shared" si="157"/>
        <v>12715</v>
      </c>
      <c r="I726" s="36">
        <f t="shared" si="158"/>
        <v>10931</v>
      </c>
      <c r="J726" s="36">
        <f t="shared" si="159"/>
        <v>86339</v>
      </c>
      <c r="K726" s="36">
        <f t="shared" si="160"/>
        <v>109985</v>
      </c>
      <c r="L726" s="36"/>
      <c r="M726" s="36">
        <f t="shared" si="161"/>
        <v>12767</v>
      </c>
      <c r="N726" s="36">
        <f t="shared" si="162"/>
        <v>691837</v>
      </c>
      <c r="O726" s="36">
        <f t="shared" si="163"/>
        <v>704604</v>
      </c>
      <c r="P726" s="36">
        <f t="shared" si="164"/>
        <v>704604</v>
      </c>
      <c r="Q726" s="36">
        <f t="shared" si="165"/>
        <v>-58104</v>
      </c>
    </row>
    <row r="727" spans="1:17" s="33" customFormat="1" ht="13.2" x14ac:dyDescent="0.25">
      <c r="A727" s="62">
        <v>31307</v>
      </c>
      <c r="B727" s="63" t="s">
        <v>1031</v>
      </c>
      <c r="C727" s="65">
        <v>25909.53</v>
      </c>
      <c r="D727" s="34">
        <f t="shared" si="153"/>
        <v>3.3816982984220039E-5</v>
      </c>
      <c r="E727" s="66">
        <f t="shared" si="154"/>
        <v>4741</v>
      </c>
      <c r="F727" s="35">
        <f t="shared" si="155"/>
        <v>167794</v>
      </c>
      <c r="G727" s="35">
        <f t="shared" si="156"/>
        <v>-131908</v>
      </c>
      <c r="H727" s="36">
        <f t="shared" si="157"/>
        <v>3607</v>
      </c>
      <c r="I727" s="36">
        <f t="shared" si="158"/>
        <v>3101</v>
      </c>
      <c r="J727" s="36">
        <f t="shared" si="159"/>
        <v>24493</v>
      </c>
      <c r="K727" s="36">
        <f t="shared" si="160"/>
        <v>31201</v>
      </c>
      <c r="L727" s="36"/>
      <c r="M727" s="36">
        <f t="shared" si="161"/>
        <v>3622</v>
      </c>
      <c r="N727" s="36">
        <f t="shared" si="162"/>
        <v>196261</v>
      </c>
      <c r="O727" s="36">
        <f t="shared" si="163"/>
        <v>199883</v>
      </c>
      <c r="P727" s="36">
        <f t="shared" si="164"/>
        <v>199883</v>
      </c>
      <c r="Q727" s="36">
        <f t="shared" si="165"/>
        <v>-16483</v>
      </c>
    </row>
    <row r="728" spans="1:17" s="33" customFormat="1" ht="13.2" x14ac:dyDescent="0.25">
      <c r="A728" s="62">
        <v>31308</v>
      </c>
      <c r="B728" s="63" t="s">
        <v>1032</v>
      </c>
      <c r="C728" s="65">
        <v>8341.39</v>
      </c>
      <c r="D728" s="34">
        <f t="shared" si="153"/>
        <v>1.088713858162395E-5</v>
      </c>
      <c r="E728" s="66">
        <f t="shared" si="154"/>
        <v>1526</v>
      </c>
      <c r="F728" s="35">
        <f t="shared" si="155"/>
        <v>54020</v>
      </c>
      <c r="G728" s="35">
        <f t="shared" si="156"/>
        <v>-42467</v>
      </c>
      <c r="H728" s="36">
        <f t="shared" si="157"/>
        <v>1161</v>
      </c>
      <c r="I728" s="36">
        <f t="shared" si="158"/>
        <v>998</v>
      </c>
      <c r="J728" s="36">
        <f t="shared" si="159"/>
        <v>7885</v>
      </c>
      <c r="K728" s="36">
        <f t="shared" si="160"/>
        <v>10044</v>
      </c>
      <c r="L728" s="36"/>
      <c r="M728" s="36">
        <f t="shared" si="161"/>
        <v>1166</v>
      </c>
      <c r="N728" s="36">
        <f t="shared" si="162"/>
        <v>63185</v>
      </c>
      <c r="O728" s="36">
        <f t="shared" si="163"/>
        <v>64351</v>
      </c>
      <c r="P728" s="36">
        <f t="shared" si="164"/>
        <v>64351</v>
      </c>
      <c r="Q728" s="36">
        <f t="shared" si="165"/>
        <v>-5307</v>
      </c>
    </row>
    <row r="729" spans="1:17" s="33" customFormat="1" ht="13.2" x14ac:dyDescent="0.25">
      <c r="A729" s="62">
        <v>31310</v>
      </c>
      <c r="B729" s="63" t="s">
        <v>1033</v>
      </c>
      <c r="C729" s="65">
        <v>70.8</v>
      </c>
      <c r="D729" s="34">
        <f t="shared" si="153"/>
        <v>9.2407789538551216E-8</v>
      </c>
      <c r="E729" s="66">
        <f t="shared" si="154"/>
        <v>13</v>
      </c>
      <c r="F729" s="35">
        <f t="shared" si="155"/>
        <v>459</v>
      </c>
      <c r="G729" s="35">
        <f t="shared" si="156"/>
        <v>-360</v>
      </c>
      <c r="H729" s="36">
        <f t="shared" si="157"/>
        <v>10</v>
      </c>
      <c r="I729" s="36">
        <f t="shared" si="158"/>
        <v>8</v>
      </c>
      <c r="J729" s="36">
        <f t="shared" si="159"/>
        <v>67</v>
      </c>
      <c r="K729" s="36">
        <f t="shared" si="160"/>
        <v>85</v>
      </c>
      <c r="L729" s="36"/>
      <c r="M729" s="36">
        <f t="shared" si="161"/>
        <v>10</v>
      </c>
      <c r="N729" s="36">
        <f t="shared" si="162"/>
        <v>536</v>
      </c>
      <c r="O729" s="36">
        <f t="shared" si="163"/>
        <v>546</v>
      </c>
      <c r="P729" s="36">
        <f t="shared" si="164"/>
        <v>546</v>
      </c>
      <c r="Q729" s="36">
        <f t="shared" si="165"/>
        <v>-45</v>
      </c>
    </row>
    <row r="730" spans="1:17" s="33" customFormat="1" ht="13.2" x14ac:dyDescent="0.25">
      <c r="A730" s="62">
        <v>31311</v>
      </c>
      <c r="B730" s="63" t="s">
        <v>1034</v>
      </c>
      <c r="C730" s="65">
        <v>58793.15</v>
      </c>
      <c r="D730" s="34">
        <f t="shared" si="153"/>
        <v>7.6736511744469952E-5</v>
      </c>
      <c r="E730" s="66">
        <f t="shared" si="154"/>
        <v>10758</v>
      </c>
      <c r="F730" s="35">
        <f t="shared" si="155"/>
        <v>380753</v>
      </c>
      <c r="G730" s="35">
        <f t="shared" si="156"/>
        <v>-299322</v>
      </c>
      <c r="H730" s="36">
        <f t="shared" si="157"/>
        <v>8185</v>
      </c>
      <c r="I730" s="36">
        <f t="shared" si="158"/>
        <v>7037</v>
      </c>
      <c r="J730" s="36">
        <f t="shared" si="159"/>
        <v>55579</v>
      </c>
      <c r="K730" s="36">
        <f t="shared" si="160"/>
        <v>70801</v>
      </c>
      <c r="L730" s="36"/>
      <c r="M730" s="36">
        <f t="shared" si="161"/>
        <v>8218</v>
      </c>
      <c r="N730" s="36">
        <f t="shared" si="162"/>
        <v>445350</v>
      </c>
      <c r="O730" s="36">
        <f t="shared" si="163"/>
        <v>453568</v>
      </c>
      <c r="P730" s="36">
        <f t="shared" si="164"/>
        <v>453568</v>
      </c>
      <c r="Q730" s="36">
        <f t="shared" si="165"/>
        <v>-37403</v>
      </c>
    </row>
    <row r="731" spans="1:17" s="33" customFormat="1" ht="13.2" x14ac:dyDescent="0.25">
      <c r="A731" s="62">
        <v>31312</v>
      </c>
      <c r="B731" s="63" t="s">
        <v>1035</v>
      </c>
      <c r="C731" s="65">
        <v>184.08</v>
      </c>
      <c r="D731" s="34">
        <f t="shared" si="153"/>
        <v>2.4026025280023318E-7</v>
      </c>
      <c r="E731" s="66">
        <f t="shared" si="154"/>
        <v>34</v>
      </c>
      <c r="F731" s="35">
        <f t="shared" si="155"/>
        <v>1192</v>
      </c>
      <c r="G731" s="35">
        <f t="shared" si="156"/>
        <v>-937</v>
      </c>
      <c r="H731" s="36">
        <f t="shared" si="157"/>
        <v>26</v>
      </c>
      <c r="I731" s="36">
        <f t="shared" si="158"/>
        <v>22</v>
      </c>
      <c r="J731" s="36">
        <f t="shared" si="159"/>
        <v>174</v>
      </c>
      <c r="K731" s="36">
        <f t="shared" si="160"/>
        <v>222</v>
      </c>
      <c r="L731" s="36"/>
      <c r="M731" s="36">
        <f t="shared" si="161"/>
        <v>26</v>
      </c>
      <c r="N731" s="36">
        <f t="shared" si="162"/>
        <v>1394</v>
      </c>
      <c r="O731" s="36">
        <f t="shared" si="163"/>
        <v>1420</v>
      </c>
      <c r="P731" s="36">
        <f t="shared" si="164"/>
        <v>1420</v>
      </c>
      <c r="Q731" s="36">
        <f t="shared" si="165"/>
        <v>-117</v>
      </c>
    </row>
    <row r="732" spans="1:17" s="33" customFormat="1" ht="13.2" x14ac:dyDescent="0.25">
      <c r="A732" s="62">
        <v>31313</v>
      </c>
      <c r="B732" s="63" t="s">
        <v>1036</v>
      </c>
      <c r="C732" s="65">
        <v>4276.1000000000004</v>
      </c>
      <c r="D732" s="34">
        <f t="shared" si="153"/>
        <v>5.5811433452796452E-6</v>
      </c>
      <c r="E732" s="66">
        <f t="shared" si="154"/>
        <v>782</v>
      </c>
      <c r="F732" s="35">
        <f t="shared" si="155"/>
        <v>27693</v>
      </c>
      <c r="G732" s="35">
        <f t="shared" si="156"/>
        <v>-21770</v>
      </c>
      <c r="H732" s="36">
        <f t="shared" si="157"/>
        <v>595</v>
      </c>
      <c r="I732" s="36">
        <f t="shared" si="158"/>
        <v>512</v>
      </c>
      <c r="J732" s="36">
        <f t="shared" si="159"/>
        <v>4042</v>
      </c>
      <c r="K732" s="36">
        <f t="shared" si="160"/>
        <v>5149</v>
      </c>
      <c r="L732" s="36"/>
      <c r="M732" s="36">
        <f t="shared" si="161"/>
        <v>598</v>
      </c>
      <c r="N732" s="36">
        <f t="shared" si="162"/>
        <v>32391</v>
      </c>
      <c r="O732" s="36">
        <f t="shared" si="163"/>
        <v>32989</v>
      </c>
      <c r="P732" s="36">
        <f t="shared" si="164"/>
        <v>32989</v>
      </c>
      <c r="Q732" s="36">
        <f t="shared" si="165"/>
        <v>-2720</v>
      </c>
    </row>
    <row r="733" spans="1:17" s="33" customFormat="1" ht="13.2" x14ac:dyDescent="0.25">
      <c r="A733" s="62">
        <v>31314</v>
      </c>
      <c r="B733" s="63" t="s">
        <v>1037</v>
      </c>
      <c r="C733" s="65">
        <v>1643.72</v>
      </c>
      <c r="D733" s="34">
        <f t="shared" si="153"/>
        <v>2.1453747432246808E-6</v>
      </c>
      <c r="E733" s="66">
        <f t="shared" si="154"/>
        <v>301</v>
      </c>
      <c r="F733" s="35">
        <f t="shared" si="155"/>
        <v>10645</v>
      </c>
      <c r="G733" s="35">
        <f t="shared" si="156"/>
        <v>-8368</v>
      </c>
      <c r="H733" s="36">
        <f t="shared" si="157"/>
        <v>229</v>
      </c>
      <c r="I733" s="36">
        <f t="shared" si="158"/>
        <v>197</v>
      </c>
      <c r="J733" s="36">
        <f t="shared" si="159"/>
        <v>1554</v>
      </c>
      <c r="K733" s="36">
        <f t="shared" si="160"/>
        <v>1980</v>
      </c>
      <c r="L733" s="36"/>
      <c r="M733" s="36">
        <f t="shared" si="161"/>
        <v>230</v>
      </c>
      <c r="N733" s="36">
        <f t="shared" si="162"/>
        <v>12451</v>
      </c>
      <c r="O733" s="36">
        <f t="shared" si="163"/>
        <v>12681</v>
      </c>
      <c r="P733" s="36">
        <f t="shared" si="164"/>
        <v>12681</v>
      </c>
      <c r="Q733" s="36">
        <f t="shared" si="165"/>
        <v>-1046</v>
      </c>
    </row>
    <row r="734" spans="1:17" s="33" customFormat="1" ht="13.2" x14ac:dyDescent="0.25">
      <c r="A734" s="62">
        <v>31316</v>
      </c>
      <c r="B734" s="63" t="s">
        <v>1038</v>
      </c>
      <c r="C734" s="65">
        <v>1113.46</v>
      </c>
      <c r="D734" s="34">
        <f t="shared" si="153"/>
        <v>1.4532821658134921E-6</v>
      </c>
      <c r="E734" s="66">
        <f t="shared" si="154"/>
        <v>204</v>
      </c>
      <c r="F734" s="35">
        <f t="shared" si="155"/>
        <v>7211</v>
      </c>
      <c r="G734" s="35">
        <f t="shared" si="156"/>
        <v>-5669</v>
      </c>
      <c r="H734" s="36">
        <f t="shared" si="157"/>
        <v>155</v>
      </c>
      <c r="I734" s="36">
        <f t="shared" si="158"/>
        <v>133</v>
      </c>
      <c r="J734" s="36">
        <f t="shared" si="159"/>
        <v>1053</v>
      </c>
      <c r="K734" s="36">
        <f t="shared" si="160"/>
        <v>1341</v>
      </c>
      <c r="L734" s="36"/>
      <c r="M734" s="36">
        <f t="shared" si="161"/>
        <v>156</v>
      </c>
      <c r="N734" s="36">
        <f t="shared" si="162"/>
        <v>8434</v>
      </c>
      <c r="O734" s="36">
        <f t="shared" si="163"/>
        <v>8590</v>
      </c>
      <c r="P734" s="36">
        <f t="shared" si="164"/>
        <v>8590</v>
      </c>
      <c r="Q734" s="36">
        <f t="shared" si="165"/>
        <v>-708</v>
      </c>
    </row>
    <row r="735" spans="1:17" s="33" customFormat="1" ht="13.2" x14ac:dyDescent="0.25">
      <c r="A735" s="62">
        <v>31317</v>
      </c>
      <c r="B735" s="63" t="s">
        <v>1039</v>
      </c>
      <c r="C735" s="65">
        <v>133.09</v>
      </c>
      <c r="D735" s="34">
        <f t="shared" si="153"/>
        <v>1.7370837160573137E-7</v>
      </c>
      <c r="E735" s="66">
        <f t="shared" si="154"/>
        <v>24</v>
      </c>
      <c r="F735" s="35">
        <f t="shared" si="155"/>
        <v>862</v>
      </c>
      <c r="G735" s="35">
        <f t="shared" si="156"/>
        <v>-678</v>
      </c>
      <c r="H735" s="36">
        <f t="shared" si="157"/>
        <v>19</v>
      </c>
      <c r="I735" s="36">
        <f t="shared" si="158"/>
        <v>16</v>
      </c>
      <c r="J735" s="36">
        <f t="shared" si="159"/>
        <v>126</v>
      </c>
      <c r="K735" s="36">
        <f t="shared" si="160"/>
        <v>161</v>
      </c>
      <c r="L735" s="36"/>
      <c r="M735" s="36">
        <f t="shared" si="161"/>
        <v>19</v>
      </c>
      <c r="N735" s="36">
        <f t="shared" si="162"/>
        <v>1008</v>
      </c>
      <c r="O735" s="36">
        <f t="shared" si="163"/>
        <v>1027</v>
      </c>
      <c r="P735" s="36">
        <f t="shared" si="164"/>
        <v>1027</v>
      </c>
      <c r="Q735" s="36">
        <f t="shared" si="165"/>
        <v>-85</v>
      </c>
    </row>
    <row r="736" spans="1:17" s="33" customFormat="1" ht="13.2" x14ac:dyDescent="0.25">
      <c r="A736" s="62">
        <v>31318</v>
      </c>
      <c r="B736" s="63" t="s">
        <v>1040</v>
      </c>
      <c r="C736" s="65">
        <v>2982.76</v>
      </c>
      <c r="D736" s="34">
        <f t="shared" si="153"/>
        <v>3.8930827446893935E-6</v>
      </c>
      <c r="E736" s="66">
        <f t="shared" si="154"/>
        <v>546</v>
      </c>
      <c r="F736" s="35">
        <f t="shared" si="155"/>
        <v>19317</v>
      </c>
      <c r="G736" s="35">
        <f t="shared" si="156"/>
        <v>-15186</v>
      </c>
      <c r="H736" s="36">
        <f t="shared" si="157"/>
        <v>415</v>
      </c>
      <c r="I736" s="36">
        <f t="shared" si="158"/>
        <v>357</v>
      </c>
      <c r="J736" s="36">
        <f t="shared" si="159"/>
        <v>2820</v>
      </c>
      <c r="K736" s="36">
        <f t="shared" si="160"/>
        <v>3592</v>
      </c>
      <c r="L736" s="36"/>
      <c r="M736" s="36">
        <f t="shared" si="161"/>
        <v>417</v>
      </c>
      <c r="N736" s="36">
        <f t="shared" si="162"/>
        <v>22594</v>
      </c>
      <c r="O736" s="36">
        <f t="shared" si="163"/>
        <v>23011</v>
      </c>
      <c r="P736" s="36">
        <f t="shared" si="164"/>
        <v>23011</v>
      </c>
      <c r="Q736" s="36">
        <f t="shared" si="165"/>
        <v>-1898</v>
      </c>
    </row>
    <row r="737" spans="1:17" s="33" customFormat="1" ht="13.2" x14ac:dyDescent="0.25">
      <c r="A737" s="62">
        <v>31319</v>
      </c>
      <c r="B737" s="63" t="s">
        <v>1041</v>
      </c>
      <c r="C737" s="65">
        <v>78970.600000000006</v>
      </c>
      <c r="D737" s="34">
        <f t="shared" si="153"/>
        <v>1.0307201390583493E-4</v>
      </c>
      <c r="E737" s="66">
        <f t="shared" si="154"/>
        <v>14450</v>
      </c>
      <c r="F737" s="35">
        <f t="shared" si="155"/>
        <v>511425</v>
      </c>
      <c r="G737" s="35">
        <f t="shared" si="156"/>
        <v>-402047</v>
      </c>
      <c r="H737" s="36">
        <f t="shared" si="157"/>
        <v>10994</v>
      </c>
      <c r="I737" s="36">
        <f t="shared" si="158"/>
        <v>9451</v>
      </c>
      <c r="J737" s="36">
        <f t="shared" si="159"/>
        <v>74653</v>
      </c>
      <c r="K737" s="36">
        <f t="shared" si="160"/>
        <v>95098</v>
      </c>
      <c r="L737" s="36"/>
      <c r="M737" s="36">
        <f t="shared" si="161"/>
        <v>11039</v>
      </c>
      <c r="N737" s="36">
        <f t="shared" si="162"/>
        <v>598192</v>
      </c>
      <c r="O737" s="36">
        <f t="shared" si="163"/>
        <v>609231</v>
      </c>
      <c r="P737" s="36">
        <f t="shared" si="164"/>
        <v>609231</v>
      </c>
      <c r="Q737" s="36">
        <f t="shared" si="165"/>
        <v>-50239</v>
      </c>
    </row>
    <row r="738" spans="1:17" s="33" customFormat="1" ht="13.2" x14ac:dyDescent="0.25">
      <c r="A738" s="62">
        <v>31320</v>
      </c>
      <c r="B738" s="63" t="s">
        <v>1042</v>
      </c>
      <c r="C738" s="65">
        <v>1008.18</v>
      </c>
      <c r="D738" s="34">
        <f t="shared" si="153"/>
        <v>1.3158712606917594E-6</v>
      </c>
      <c r="E738" s="66">
        <f t="shared" si="154"/>
        <v>184</v>
      </c>
      <c r="F738" s="35">
        <f t="shared" si="155"/>
        <v>6529</v>
      </c>
      <c r="G738" s="35">
        <f t="shared" si="156"/>
        <v>-5133</v>
      </c>
      <c r="H738" s="36">
        <f t="shared" si="157"/>
        <v>140</v>
      </c>
      <c r="I738" s="36">
        <f t="shared" si="158"/>
        <v>121</v>
      </c>
      <c r="J738" s="36">
        <f t="shared" si="159"/>
        <v>953</v>
      </c>
      <c r="K738" s="36">
        <f t="shared" si="160"/>
        <v>1214</v>
      </c>
      <c r="L738" s="36"/>
      <c r="M738" s="36">
        <f t="shared" si="161"/>
        <v>141</v>
      </c>
      <c r="N738" s="36">
        <f t="shared" si="162"/>
        <v>7637</v>
      </c>
      <c r="O738" s="36">
        <f t="shared" si="163"/>
        <v>7778</v>
      </c>
      <c r="P738" s="36">
        <f t="shared" si="164"/>
        <v>7778</v>
      </c>
      <c r="Q738" s="36">
        <f t="shared" si="165"/>
        <v>-641</v>
      </c>
    </row>
    <row r="739" spans="1:17" s="33" customFormat="1" ht="13.2" x14ac:dyDescent="0.25">
      <c r="A739" s="62">
        <v>31321</v>
      </c>
      <c r="B739" s="63" t="s">
        <v>1043</v>
      </c>
      <c r="C739" s="65">
        <v>679.68</v>
      </c>
      <c r="D739" s="34">
        <f t="shared" si="153"/>
        <v>8.8711477957009159E-7</v>
      </c>
      <c r="E739" s="66">
        <f t="shared" si="154"/>
        <v>124</v>
      </c>
      <c r="F739" s="35">
        <f t="shared" si="155"/>
        <v>4402</v>
      </c>
      <c r="G739" s="35">
        <f t="shared" si="156"/>
        <v>-3460</v>
      </c>
      <c r="H739" s="36">
        <f t="shared" si="157"/>
        <v>95</v>
      </c>
      <c r="I739" s="36">
        <f t="shared" si="158"/>
        <v>81</v>
      </c>
      <c r="J739" s="36">
        <f t="shared" si="159"/>
        <v>643</v>
      </c>
      <c r="K739" s="36">
        <f t="shared" si="160"/>
        <v>819</v>
      </c>
      <c r="L739" s="36"/>
      <c r="M739" s="36">
        <f t="shared" si="161"/>
        <v>95</v>
      </c>
      <c r="N739" s="36">
        <f t="shared" si="162"/>
        <v>5148</v>
      </c>
      <c r="O739" s="36">
        <f t="shared" si="163"/>
        <v>5243</v>
      </c>
      <c r="P739" s="36">
        <f t="shared" si="164"/>
        <v>5243</v>
      </c>
      <c r="Q739" s="36">
        <f t="shared" si="165"/>
        <v>-432</v>
      </c>
    </row>
    <row r="740" spans="1:17" s="33" customFormat="1" ht="13.2" x14ac:dyDescent="0.25">
      <c r="A740" s="62">
        <v>31551</v>
      </c>
      <c r="B740" s="63" t="s">
        <v>1044</v>
      </c>
      <c r="C740" s="65">
        <v>8099316.0199999996</v>
      </c>
      <c r="D740" s="34">
        <f t="shared" si="153"/>
        <v>1.0571184889581585E-2</v>
      </c>
      <c r="E740" s="66">
        <f>ROUND(D740*$E$10,0)+1</f>
        <v>1481987</v>
      </c>
      <c r="F740" s="35">
        <f t="shared" si="155"/>
        <v>52452366</v>
      </c>
      <c r="G740" s="35">
        <f>+ROUND(D740*$G$10,0)+1</f>
        <v>-41234429</v>
      </c>
      <c r="H740" s="36">
        <f t="shared" si="157"/>
        <v>1127585</v>
      </c>
      <c r="I740" s="36">
        <f>ROUND(D740*$I$10,0)+1</f>
        <v>969346</v>
      </c>
      <c r="J740" s="36">
        <f t="shared" si="159"/>
        <v>7656472</v>
      </c>
      <c r="K740" s="36">
        <f t="shared" si="160"/>
        <v>9753403</v>
      </c>
      <c r="L740" s="36"/>
      <c r="M740" s="36">
        <f>ROUND(D740*$M$10,0)-1</f>
        <v>1132161</v>
      </c>
      <c r="N740" s="36">
        <f>ROUND(D740*$N$10,0)-1</f>
        <v>61351264</v>
      </c>
      <c r="O740" s="36">
        <f t="shared" si="163"/>
        <v>62483425</v>
      </c>
      <c r="P740" s="36">
        <f t="shared" si="164"/>
        <v>62483425</v>
      </c>
      <c r="Q740" s="36">
        <f>ROUND(D740*$Q$10,0)-1</f>
        <v>-5152582</v>
      </c>
    </row>
    <row r="741" spans="1:17" s="33" customFormat="1" ht="13.2" x14ac:dyDescent="0.25">
      <c r="A741" s="62">
        <v>31553</v>
      </c>
      <c r="B741" s="63" t="s">
        <v>1045</v>
      </c>
      <c r="C741" s="65">
        <v>2427656.2799999998</v>
      </c>
      <c r="D741" s="34">
        <f t="shared" si="153"/>
        <v>3.1685642739291264E-3</v>
      </c>
      <c r="E741" s="66">
        <f t="shared" si="154"/>
        <v>444204</v>
      </c>
      <c r="F741" s="35">
        <f t="shared" si="155"/>
        <v>15721860</v>
      </c>
      <c r="G741" s="35">
        <f t="shared" si="156"/>
        <v>-12359442</v>
      </c>
      <c r="H741" s="36">
        <f t="shared" si="157"/>
        <v>337978</v>
      </c>
      <c r="I741" s="36">
        <f t="shared" si="158"/>
        <v>290548</v>
      </c>
      <c r="J741" s="36">
        <f t="shared" si="159"/>
        <v>2294920</v>
      </c>
      <c r="K741" s="36">
        <f t="shared" si="160"/>
        <v>2923446</v>
      </c>
      <c r="L741" s="36"/>
      <c r="M741" s="36">
        <f t="shared" si="161"/>
        <v>339350</v>
      </c>
      <c r="N741" s="36">
        <f t="shared" si="162"/>
        <v>18389181</v>
      </c>
      <c r="O741" s="36">
        <f t="shared" si="163"/>
        <v>18728531</v>
      </c>
      <c r="P741" s="36">
        <f t="shared" si="164"/>
        <v>18728531</v>
      </c>
      <c r="Q741" s="36">
        <f t="shared" si="165"/>
        <v>-1544414</v>
      </c>
    </row>
    <row r="742" spans="1:17" s="33" customFormat="1" ht="13.2" x14ac:dyDescent="0.25">
      <c r="A742" s="62">
        <v>31602</v>
      </c>
      <c r="B742" s="63" t="s">
        <v>1046</v>
      </c>
      <c r="C742" s="65">
        <v>309824.23</v>
      </c>
      <c r="D742" s="34">
        <f t="shared" si="153"/>
        <v>4.043809638387526E-4</v>
      </c>
      <c r="E742" s="66">
        <f t="shared" si="154"/>
        <v>56691</v>
      </c>
      <c r="F742" s="35">
        <f t="shared" si="155"/>
        <v>2006467</v>
      </c>
      <c r="G742" s="35">
        <f t="shared" si="156"/>
        <v>-1577346</v>
      </c>
      <c r="H742" s="36">
        <f t="shared" si="157"/>
        <v>43134</v>
      </c>
      <c r="I742" s="36">
        <f t="shared" si="158"/>
        <v>37081</v>
      </c>
      <c r="J742" s="36">
        <f t="shared" si="159"/>
        <v>292884</v>
      </c>
      <c r="K742" s="36">
        <f t="shared" si="160"/>
        <v>373099</v>
      </c>
      <c r="L742" s="36"/>
      <c r="M742" s="36">
        <f t="shared" si="161"/>
        <v>43309</v>
      </c>
      <c r="N742" s="36">
        <f t="shared" si="162"/>
        <v>2346878</v>
      </c>
      <c r="O742" s="36">
        <f t="shared" si="163"/>
        <v>2390187</v>
      </c>
      <c r="P742" s="36">
        <f t="shared" si="164"/>
        <v>2390187</v>
      </c>
      <c r="Q742" s="36">
        <f t="shared" si="165"/>
        <v>-197102</v>
      </c>
    </row>
    <row r="743" spans="1:17" s="33" customFormat="1" ht="13.2" x14ac:dyDescent="0.25">
      <c r="A743" s="62">
        <v>31703</v>
      </c>
      <c r="B743" s="63" t="s">
        <v>1047</v>
      </c>
      <c r="C743" s="65">
        <v>28269.360000000001</v>
      </c>
      <c r="D743" s="34">
        <f t="shared" si="153"/>
        <v>3.6897020752394611E-5</v>
      </c>
      <c r="E743" s="66">
        <f t="shared" si="154"/>
        <v>5173</v>
      </c>
      <c r="F743" s="35">
        <f t="shared" si="155"/>
        <v>183077</v>
      </c>
      <c r="G743" s="35">
        <f t="shared" si="156"/>
        <v>-143922</v>
      </c>
      <c r="H743" s="36">
        <f t="shared" si="157"/>
        <v>3936</v>
      </c>
      <c r="I743" s="36">
        <f t="shared" si="158"/>
        <v>3383</v>
      </c>
      <c r="J743" s="36">
        <f t="shared" si="159"/>
        <v>26724</v>
      </c>
      <c r="K743" s="36">
        <f t="shared" si="160"/>
        <v>34043</v>
      </c>
      <c r="L743" s="36"/>
      <c r="M743" s="36">
        <f t="shared" si="161"/>
        <v>3952</v>
      </c>
      <c r="N743" s="36">
        <f t="shared" si="162"/>
        <v>214137</v>
      </c>
      <c r="O743" s="36">
        <f t="shared" si="163"/>
        <v>218089</v>
      </c>
      <c r="P743" s="36">
        <f t="shared" si="164"/>
        <v>218089</v>
      </c>
      <c r="Q743" s="36">
        <f t="shared" si="165"/>
        <v>-17984</v>
      </c>
    </row>
    <row r="744" spans="1:17" s="33" customFormat="1" ht="13.2" x14ac:dyDescent="0.25">
      <c r="A744" s="62">
        <v>32201</v>
      </c>
      <c r="B744" s="63" t="s">
        <v>1048</v>
      </c>
      <c r="C744" s="65">
        <v>269646.75</v>
      </c>
      <c r="D744" s="34">
        <f t="shared" si="153"/>
        <v>3.5194152717167143E-4</v>
      </c>
      <c r="E744" s="66">
        <f t="shared" si="154"/>
        <v>49339</v>
      </c>
      <c r="F744" s="35">
        <f t="shared" si="155"/>
        <v>1746272</v>
      </c>
      <c r="G744" s="35">
        <f t="shared" si="156"/>
        <v>-1372799</v>
      </c>
      <c r="H744" s="36">
        <f t="shared" si="157"/>
        <v>37540</v>
      </c>
      <c r="I744" s="36">
        <f t="shared" si="158"/>
        <v>32272</v>
      </c>
      <c r="J744" s="36">
        <f t="shared" si="159"/>
        <v>254903</v>
      </c>
      <c r="K744" s="36">
        <f t="shared" si="160"/>
        <v>324715</v>
      </c>
      <c r="L744" s="36"/>
      <c r="M744" s="36">
        <f t="shared" si="161"/>
        <v>37693</v>
      </c>
      <c r="N744" s="36">
        <f t="shared" si="162"/>
        <v>2042539</v>
      </c>
      <c r="O744" s="36">
        <f t="shared" si="163"/>
        <v>2080232</v>
      </c>
      <c r="P744" s="36">
        <f t="shared" si="164"/>
        <v>2080232</v>
      </c>
      <c r="Q744" s="36">
        <f t="shared" si="165"/>
        <v>-171542</v>
      </c>
    </row>
    <row r="745" spans="1:17" s="33" customFormat="1" ht="13.2" x14ac:dyDescent="0.25">
      <c r="A745" s="62">
        <v>32203</v>
      </c>
      <c r="B745" s="63" t="s">
        <v>1049</v>
      </c>
      <c r="C745" s="65">
        <v>7931.32</v>
      </c>
      <c r="D745" s="34">
        <f t="shared" si="153"/>
        <v>1.0351917363317825E-5</v>
      </c>
      <c r="E745" s="66">
        <f t="shared" si="154"/>
        <v>1451</v>
      </c>
      <c r="F745" s="35">
        <f t="shared" si="155"/>
        <v>51364</v>
      </c>
      <c r="G745" s="35">
        <f t="shared" si="156"/>
        <v>-40379</v>
      </c>
      <c r="H745" s="36">
        <f t="shared" si="157"/>
        <v>1104</v>
      </c>
      <c r="I745" s="36">
        <f t="shared" si="158"/>
        <v>949</v>
      </c>
      <c r="J745" s="36">
        <f t="shared" si="159"/>
        <v>7498</v>
      </c>
      <c r="K745" s="36">
        <f t="shared" si="160"/>
        <v>9551</v>
      </c>
      <c r="L745" s="36"/>
      <c r="M745" s="36">
        <f t="shared" si="161"/>
        <v>1109</v>
      </c>
      <c r="N745" s="36">
        <f t="shared" si="162"/>
        <v>60079</v>
      </c>
      <c r="O745" s="36">
        <f t="shared" si="163"/>
        <v>61188</v>
      </c>
      <c r="P745" s="36">
        <f t="shared" si="164"/>
        <v>61188</v>
      </c>
      <c r="Q745" s="36">
        <f t="shared" si="165"/>
        <v>-5046</v>
      </c>
    </row>
    <row r="746" spans="1:17" s="33" customFormat="1" ht="13.2" x14ac:dyDescent="0.25">
      <c r="A746" s="62">
        <v>32301</v>
      </c>
      <c r="B746" s="63" t="s">
        <v>1050</v>
      </c>
      <c r="C746" s="65">
        <v>12505.52</v>
      </c>
      <c r="D746" s="34">
        <f t="shared" si="153"/>
        <v>1.632213926878733E-5</v>
      </c>
      <c r="E746" s="66">
        <f t="shared" si="154"/>
        <v>2288</v>
      </c>
      <c r="F746" s="35">
        <f t="shared" si="155"/>
        <v>80988</v>
      </c>
      <c r="G746" s="35">
        <f t="shared" si="156"/>
        <v>-63667</v>
      </c>
      <c r="H746" s="36">
        <f t="shared" si="157"/>
        <v>1741</v>
      </c>
      <c r="I746" s="36">
        <f t="shared" si="158"/>
        <v>1497</v>
      </c>
      <c r="J746" s="36">
        <f t="shared" si="159"/>
        <v>11822</v>
      </c>
      <c r="K746" s="36">
        <f t="shared" si="160"/>
        <v>15060</v>
      </c>
      <c r="L746" s="36"/>
      <c r="M746" s="36">
        <f t="shared" si="161"/>
        <v>1748</v>
      </c>
      <c r="N746" s="36">
        <f t="shared" si="162"/>
        <v>94728</v>
      </c>
      <c r="O746" s="36">
        <f t="shared" si="163"/>
        <v>96476</v>
      </c>
      <c r="P746" s="36">
        <f t="shared" si="164"/>
        <v>96476</v>
      </c>
      <c r="Q746" s="36">
        <f t="shared" si="165"/>
        <v>-7956</v>
      </c>
    </row>
    <row r="747" spans="1:17" s="33" customFormat="1" ht="13.2" x14ac:dyDescent="0.25">
      <c r="A747" s="62">
        <v>32302</v>
      </c>
      <c r="B747" s="63" t="s">
        <v>1051</v>
      </c>
      <c r="C747" s="65">
        <v>9524.7999999999993</v>
      </c>
      <c r="D747" s="34">
        <f t="shared" si="153"/>
        <v>1.2431719121423623E-5</v>
      </c>
      <c r="E747" s="66">
        <f t="shared" si="154"/>
        <v>1743</v>
      </c>
      <c r="F747" s="35">
        <f t="shared" si="155"/>
        <v>61684</v>
      </c>
      <c r="G747" s="35">
        <f t="shared" si="156"/>
        <v>-48492</v>
      </c>
      <c r="H747" s="36">
        <f t="shared" si="157"/>
        <v>1326</v>
      </c>
      <c r="I747" s="36">
        <f t="shared" si="158"/>
        <v>1140</v>
      </c>
      <c r="J747" s="36">
        <f t="shared" si="159"/>
        <v>9004</v>
      </c>
      <c r="K747" s="36">
        <f t="shared" si="160"/>
        <v>11470</v>
      </c>
      <c r="L747" s="36"/>
      <c r="M747" s="36">
        <f t="shared" si="161"/>
        <v>1331</v>
      </c>
      <c r="N747" s="36">
        <f t="shared" si="162"/>
        <v>72149</v>
      </c>
      <c r="O747" s="36">
        <f t="shared" si="163"/>
        <v>73480</v>
      </c>
      <c r="P747" s="36">
        <f t="shared" si="164"/>
        <v>73480</v>
      </c>
      <c r="Q747" s="36">
        <f t="shared" si="165"/>
        <v>-6059</v>
      </c>
    </row>
    <row r="748" spans="1:17" s="33" customFormat="1" ht="13.2" x14ac:dyDescent="0.25">
      <c r="A748" s="62">
        <v>32303</v>
      </c>
      <c r="B748" s="63" t="s">
        <v>1052</v>
      </c>
      <c r="C748" s="65">
        <v>257508.71</v>
      </c>
      <c r="D748" s="34">
        <f t="shared" si="153"/>
        <v>3.3609902087604262E-4</v>
      </c>
      <c r="E748" s="66">
        <f t="shared" si="154"/>
        <v>47118</v>
      </c>
      <c r="F748" s="35">
        <f t="shared" si="155"/>
        <v>1667664</v>
      </c>
      <c r="G748" s="35">
        <f t="shared" si="156"/>
        <v>-1311003</v>
      </c>
      <c r="H748" s="36">
        <f t="shared" si="157"/>
        <v>35850</v>
      </c>
      <c r="I748" s="36">
        <f t="shared" si="158"/>
        <v>30819</v>
      </c>
      <c r="J748" s="36">
        <f t="shared" si="159"/>
        <v>243429</v>
      </c>
      <c r="K748" s="36">
        <f t="shared" si="160"/>
        <v>310098</v>
      </c>
      <c r="L748" s="36"/>
      <c r="M748" s="36">
        <f t="shared" si="161"/>
        <v>35996</v>
      </c>
      <c r="N748" s="36">
        <f t="shared" si="162"/>
        <v>1950595</v>
      </c>
      <c r="O748" s="36">
        <f t="shared" si="163"/>
        <v>1986591</v>
      </c>
      <c r="P748" s="36">
        <f t="shared" si="164"/>
        <v>1986591</v>
      </c>
      <c r="Q748" s="36">
        <f t="shared" si="165"/>
        <v>-163821</v>
      </c>
    </row>
    <row r="749" spans="1:17" s="33" customFormat="1" ht="13.2" x14ac:dyDescent="0.25">
      <c r="A749" s="62">
        <v>32307</v>
      </c>
      <c r="B749" s="63" t="s">
        <v>1053</v>
      </c>
      <c r="C749" s="65">
        <v>566.4</v>
      </c>
      <c r="D749" s="34">
        <f t="shared" si="153"/>
        <v>7.3926231630840973E-7</v>
      </c>
      <c r="E749" s="66">
        <f t="shared" si="154"/>
        <v>104</v>
      </c>
      <c r="F749" s="35">
        <f t="shared" si="155"/>
        <v>3668</v>
      </c>
      <c r="G749" s="35">
        <f t="shared" si="156"/>
        <v>-2884</v>
      </c>
      <c r="H749" s="36">
        <f t="shared" si="157"/>
        <v>79</v>
      </c>
      <c r="I749" s="36">
        <f t="shared" si="158"/>
        <v>68</v>
      </c>
      <c r="J749" s="36">
        <f t="shared" si="159"/>
        <v>535</v>
      </c>
      <c r="K749" s="36">
        <f t="shared" si="160"/>
        <v>682</v>
      </c>
      <c r="L749" s="36"/>
      <c r="M749" s="36">
        <f t="shared" si="161"/>
        <v>79</v>
      </c>
      <c r="N749" s="36">
        <f t="shared" si="162"/>
        <v>4290</v>
      </c>
      <c r="O749" s="36">
        <f t="shared" si="163"/>
        <v>4369</v>
      </c>
      <c r="P749" s="36">
        <f t="shared" si="164"/>
        <v>4369</v>
      </c>
      <c r="Q749" s="36">
        <f t="shared" si="165"/>
        <v>-360</v>
      </c>
    </row>
    <row r="750" spans="1:17" s="33" customFormat="1" ht="13.2" x14ac:dyDescent="0.25">
      <c r="A750" s="62">
        <v>32308</v>
      </c>
      <c r="B750" s="63" t="s">
        <v>1054</v>
      </c>
      <c r="C750" s="65">
        <v>621.15</v>
      </c>
      <c r="D750" s="34">
        <f t="shared" si="153"/>
        <v>8.1072172982868766E-7</v>
      </c>
      <c r="E750" s="66">
        <f t="shared" si="154"/>
        <v>114</v>
      </c>
      <c r="F750" s="35">
        <f t="shared" si="155"/>
        <v>4023</v>
      </c>
      <c r="G750" s="35">
        <f t="shared" si="156"/>
        <v>-3162</v>
      </c>
      <c r="H750" s="36">
        <f t="shared" si="157"/>
        <v>86</v>
      </c>
      <c r="I750" s="36">
        <f t="shared" si="158"/>
        <v>74</v>
      </c>
      <c r="J750" s="36">
        <f t="shared" si="159"/>
        <v>587</v>
      </c>
      <c r="K750" s="36">
        <f t="shared" si="160"/>
        <v>747</v>
      </c>
      <c r="L750" s="36"/>
      <c r="M750" s="36">
        <f t="shared" si="161"/>
        <v>87</v>
      </c>
      <c r="N750" s="36">
        <f t="shared" si="162"/>
        <v>4705</v>
      </c>
      <c r="O750" s="36">
        <f t="shared" si="163"/>
        <v>4792</v>
      </c>
      <c r="P750" s="36">
        <f t="shared" si="164"/>
        <v>4792</v>
      </c>
      <c r="Q750" s="36">
        <f t="shared" si="165"/>
        <v>-395</v>
      </c>
    </row>
    <row r="751" spans="1:17" s="33" customFormat="1" ht="13.2" x14ac:dyDescent="0.25">
      <c r="A751" s="62">
        <v>32309</v>
      </c>
      <c r="B751" s="63" t="s">
        <v>1055</v>
      </c>
      <c r="C751" s="65">
        <v>377.6</v>
      </c>
      <c r="D751" s="34">
        <f t="shared" si="153"/>
        <v>4.9284154420560655E-7</v>
      </c>
      <c r="E751" s="66">
        <f t="shared" si="154"/>
        <v>69</v>
      </c>
      <c r="F751" s="35">
        <f t="shared" si="155"/>
        <v>2445</v>
      </c>
      <c r="G751" s="35">
        <f t="shared" si="156"/>
        <v>-1922</v>
      </c>
      <c r="H751" s="36">
        <f t="shared" si="157"/>
        <v>53</v>
      </c>
      <c r="I751" s="36">
        <f t="shared" si="158"/>
        <v>45</v>
      </c>
      <c r="J751" s="36">
        <f t="shared" si="159"/>
        <v>357</v>
      </c>
      <c r="K751" s="36">
        <f t="shared" si="160"/>
        <v>455</v>
      </c>
      <c r="L751" s="36"/>
      <c r="M751" s="36">
        <f t="shared" si="161"/>
        <v>53</v>
      </c>
      <c r="N751" s="36">
        <f t="shared" si="162"/>
        <v>2860</v>
      </c>
      <c r="O751" s="36">
        <f t="shared" si="163"/>
        <v>2913</v>
      </c>
      <c r="P751" s="36">
        <f t="shared" si="164"/>
        <v>2913</v>
      </c>
      <c r="Q751" s="36">
        <f t="shared" si="165"/>
        <v>-240</v>
      </c>
    </row>
    <row r="752" spans="1:17" s="33" customFormat="1" ht="13.2" x14ac:dyDescent="0.25">
      <c r="A752" s="62">
        <v>32521</v>
      </c>
      <c r="B752" s="63" t="s">
        <v>1056</v>
      </c>
      <c r="C752" s="65">
        <v>923728.62</v>
      </c>
      <c r="D752" s="34">
        <f t="shared" si="153"/>
        <v>1.2056457614081405E-3</v>
      </c>
      <c r="E752" s="66">
        <f t="shared" si="154"/>
        <v>169021</v>
      </c>
      <c r="F752" s="35">
        <f t="shared" si="155"/>
        <v>5982203</v>
      </c>
      <c r="G752" s="35">
        <f t="shared" si="156"/>
        <v>-4702795</v>
      </c>
      <c r="H752" s="36">
        <f t="shared" si="157"/>
        <v>128601</v>
      </c>
      <c r="I752" s="36">
        <f t="shared" si="158"/>
        <v>110554</v>
      </c>
      <c r="J752" s="36">
        <f t="shared" si="159"/>
        <v>873222</v>
      </c>
      <c r="K752" s="36">
        <f t="shared" si="160"/>
        <v>1112377</v>
      </c>
      <c r="L752" s="36"/>
      <c r="M752" s="36">
        <f t="shared" si="161"/>
        <v>129123</v>
      </c>
      <c r="N752" s="36">
        <f t="shared" si="162"/>
        <v>6997124</v>
      </c>
      <c r="O752" s="36">
        <f t="shared" si="163"/>
        <v>7126247</v>
      </c>
      <c r="P752" s="36">
        <f t="shared" si="164"/>
        <v>7126247</v>
      </c>
      <c r="Q752" s="36">
        <f t="shared" si="165"/>
        <v>-587653</v>
      </c>
    </row>
    <row r="753" spans="1:17" s="33" customFormat="1" ht="13.2" x14ac:dyDescent="0.25">
      <c r="A753" s="62">
        <v>32525</v>
      </c>
      <c r="B753" s="63" t="s">
        <v>1057</v>
      </c>
      <c r="C753" s="65">
        <v>634654.98</v>
      </c>
      <c r="D753" s="34">
        <f t="shared" si="153"/>
        <v>8.2834835905979418E-4</v>
      </c>
      <c r="E753" s="66">
        <f t="shared" si="154"/>
        <v>116127</v>
      </c>
      <c r="F753" s="35">
        <f t="shared" si="155"/>
        <v>4110119</v>
      </c>
      <c r="G753" s="35">
        <f t="shared" si="156"/>
        <v>-3231092</v>
      </c>
      <c r="H753" s="36">
        <f t="shared" si="157"/>
        <v>88357</v>
      </c>
      <c r="I753" s="36">
        <f t="shared" si="158"/>
        <v>75957</v>
      </c>
      <c r="J753" s="36">
        <f t="shared" si="159"/>
        <v>599954</v>
      </c>
      <c r="K753" s="36">
        <f t="shared" si="160"/>
        <v>764268</v>
      </c>
      <c r="L753" s="36"/>
      <c r="M753" s="36">
        <f t="shared" si="161"/>
        <v>88715</v>
      </c>
      <c r="N753" s="36">
        <f t="shared" si="162"/>
        <v>4807429</v>
      </c>
      <c r="O753" s="36">
        <f t="shared" si="163"/>
        <v>4896144</v>
      </c>
      <c r="P753" s="36">
        <f t="shared" si="164"/>
        <v>4896144</v>
      </c>
      <c r="Q753" s="36">
        <f t="shared" si="165"/>
        <v>-403752</v>
      </c>
    </row>
    <row r="754" spans="1:17" s="33" customFormat="1" ht="13.2" x14ac:dyDescent="0.25">
      <c r="A754" s="62">
        <v>32601</v>
      </c>
      <c r="B754" s="63" t="s">
        <v>1058</v>
      </c>
      <c r="C754" s="65">
        <v>8620.36</v>
      </c>
      <c r="D754" s="34">
        <f t="shared" si="153"/>
        <v>1.1251248765911658E-5</v>
      </c>
      <c r="E754" s="66">
        <f t="shared" si="154"/>
        <v>1577</v>
      </c>
      <c r="F754" s="35">
        <f t="shared" si="155"/>
        <v>55827</v>
      </c>
      <c r="G754" s="35">
        <f t="shared" si="156"/>
        <v>-43887</v>
      </c>
      <c r="H754" s="36">
        <f t="shared" si="157"/>
        <v>1200</v>
      </c>
      <c r="I754" s="36">
        <f t="shared" si="158"/>
        <v>1032</v>
      </c>
      <c r="J754" s="36">
        <f t="shared" si="159"/>
        <v>8149</v>
      </c>
      <c r="K754" s="36">
        <f t="shared" si="160"/>
        <v>10381</v>
      </c>
      <c r="L754" s="36"/>
      <c r="M754" s="36">
        <f t="shared" si="161"/>
        <v>1205</v>
      </c>
      <c r="N754" s="36">
        <f t="shared" si="162"/>
        <v>65298</v>
      </c>
      <c r="O754" s="36">
        <f t="shared" si="163"/>
        <v>66503</v>
      </c>
      <c r="P754" s="36">
        <f t="shared" si="164"/>
        <v>66503</v>
      </c>
      <c r="Q754" s="36">
        <f t="shared" si="165"/>
        <v>-5484</v>
      </c>
    </row>
    <row r="755" spans="1:17" s="33" customFormat="1" ht="13.2" x14ac:dyDescent="0.25">
      <c r="A755" s="62">
        <v>33201</v>
      </c>
      <c r="B755" s="63" t="s">
        <v>1059</v>
      </c>
      <c r="C755" s="65">
        <v>497763.86</v>
      </c>
      <c r="D755" s="34">
        <f t="shared" si="153"/>
        <v>6.4967878551944734E-4</v>
      </c>
      <c r="E755" s="66">
        <f t="shared" si="154"/>
        <v>91079</v>
      </c>
      <c r="F755" s="35">
        <f t="shared" si="155"/>
        <v>3223592</v>
      </c>
      <c r="G755" s="35">
        <f t="shared" si="156"/>
        <v>-2534166</v>
      </c>
      <c r="H755" s="36">
        <f t="shared" si="157"/>
        <v>69299</v>
      </c>
      <c r="I755" s="36">
        <f t="shared" si="158"/>
        <v>59574</v>
      </c>
      <c r="J755" s="36">
        <f t="shared" si="159"/>
        <v>470548</v>
      </c>
      <c r="K755" s="36">
        <f t="shared" si="160"/>
        <v>599421</v>
      </c>
      <c r="L755" s="36"/>
      <c r="M755" s="36">
        <f t="shared" si="161"/>
        <v>69580</v>
      </c>
      <c r="N755" s="36">
        <f t="shared" si="162"/>
        <v>3770496</v>
      </c>
      <c r="O755" s="36">
        <f t="shared" si="163"/>
        <v>3840076</v>
      </c>
      <c r="P755" s="36">
        <f t="shared" si="164"/>
        <v>3840076</v>
      </c>
      <c r="Q755" s="36">
        <f t="shared" si="165"/>
        <v>-316665</v>
      </c>
    </row>
    <row r="756" spans="1:17" s="33" customFormat="1" ht="13.2" x14ac:dyDescent="0.25">
      <c r="A756" s="62">
        <v>33203</v>
      </c>
      <c r="B756" s="63" t="s">
        <v>1060</v>
      </c>
      <c r="C756" s="65">
        <v>11352.05</v>
      </c>
      <c r="D756" s="34">
        <f t="shared" si="153"/>
        <v>1.4816636260326416E-5</v>
      </c>
      <c r="E756" s="66">
        <f t="shared" si="154"/>
        <v>2077</v>
      </c>
      <c r="F756" s="35">
        <f t="shared" si="155"/>
        <v>73518</v>
      </c>
      <c r="G756" s="35">
        <f t="shared" si="156"/>
        <v>-57794</v>
      </c>
      <c r="H756" s="36">
        <f t="shared" si="157"/>
        <v>1580</v>
      </c>
      <c r="I756" s="36">
        <f t="shared" si="158"/>
        <v>1359</v>
      </c>
      <c r="J756" s="36">
        <f t="shared" si="159"/>
        <v>10731</v>
      </c>
      <c r="K756" s="36">
        <f t="shared" si="160"/>
        <v>13670</v>
      </c>
      <c r="L756" s="36"/>
      <c r="M756" s="36">
        <f t="shared" si="161"/>
        <v>1587</v>
      </c>
      <c r="N756" s="36">
        <f t="shared" si="162"/>
        <v>85990</v>
      </c>
      <c r="O756" s="36">
        <f t="shared" si="163"/>
        <v>87577</v>
      </c>
      <c r="P756" s="36">
        <f t="shared" si="164"/>
        <v>87577</v>
      </c>
      <c r="Q756" s="36">
        <f t="shared" si="165"/>
        <v>-7222</v>
      </c>
    </row>
    <row r="757" spans="1:17" s="33" customFormat="1" ht="13.2" x14ac:dyDescent="0.25">
      <c r="A757" s="62">
        <v>33301</v>
      </c>
      <c r="B757" s="63" t="s">
        <v>1061</v>
      </c>
      <c r="C757" s="65">
        <v>161839.78</v>
      </c>
      <c r="D757" s="34">
        <f t="shared" si="153"/>
        <v>2.112324340283253E-4</v>
      </c>
      <c r="E757" s="66">
        <f t="shared" si="154"/>
        <v>29613</v>
      </c>
      <c r="F757" s="35">
        <f t="shared" si="155"/>
        <v>1048098</v>
      </c>
      <c r="G757" s="35">
        <f t="shared" si="156"/>
        <v>-823943</v>
      </c>
      <c r="H757" s="36">
        <f t="shared" si="157"/>
        <v>22531</v>
      </c>
      <c r="I757" s="36">
        <f t="shared" si="158"/>
        <v>19369</v>
      </c>
      <c r="J757" s="36">
        <f t="shared" si="159"/>
        <v>152991</v>
      </c>
      <c r="K757" s="36">
        <f t="shared" si="160"/>
        <v>194891</v>
      </c>
      <c r="L757" s="36"/>
      <c r="M757" s="36">
        <f t="shared" si="161"/>
        <v>22623</v>
      </c>
      <c r="N757" s="36">
        <f t="shared" si="162"/>
        <v>1225915</v>
      </c>
      <c r="O757" s="36">
        <f t="shared" si="163"/>
        <v>1248538</v>
      </c>
      <c r="P757" s="36">
        <f t="shared" si="164"/>
        <v>1248538</v>
      </c>
      <c r="Q757" s="36">
        <f t="shared" si="165"/>
        <v>-102958</v>
      </c>
    </row>
    <row r="758" spans="1:17" s="33" customFormat="1" ht="13.2" x14ac:dyDescent="0.25">
      <c r="A758" s="62">
        <v>33302</v>
      </c>
      <c r="B758" s="63" t="s">
        <v>1062</v>
      </c>
      <c r="C758" s="65">
        <v>49214.69</v>
      </c>
      <c r="D758" s="34">
        <f t="shared" si="153"/>
        <v>6.4234755871822621E-5</v>
      </c>
      <c r="E758" s="66">
        <f t="shared" si="154"/>
        <v>9005</v>
      </c>
      <c r="F758" s="35">
        <f t="shared" si="155"/>
        <v>318722</v>
      </c>
      <c r="G758" s="35">
        <f t="shared" si="156"/>
        <v>-250557</v>
      </c>
      <c r="H758" s="36">
        <f t="shared" si="157"/>
        <v>6852</v>
      </c>
      <c r="I758" s="36">
        <f t="shared" si="158"/>
        <v>5890</v>
      </c>
      <c r="J758" s="36">
        <f t="shared" si="159"/>
        <v>46524</v>
      </c>
      <c r="K758" s="36">
        <f t="shared" si="160"/>
        <v>59266</v>
      </c>
      <c r="L758" s="36"/>
      <c r="M758" s="36">
        <f t="shared" si="161"/>
        <v>6879</v>
      </c>
      <c r="N758" s="36">
        <f t="shared" si="162"/>
        <v>372795</v>
      </c>
      <c r="O758" s="36">
        <f t="shared" si="163"/>
        <v>379674</v>
      </c>
      <c r="P758" s="36">
        <f t="shared" si="164"/>
        <v>379674</v>
      </c>
      <c r="Q758" s="36">
        <f t="shared" si="165"/>
        <v>-31309</v>
      </c>
    </row>
    <row r="759" spans="1:17" s="33" customFormat="1" ht="13.2" x14ac:dyDescent="0.25">
      <c r="A759" s="62">
        <v>33303</v>
      </c>
      <c r="B759" s="63" t="s">
        <v>1063</v>
      </c>
      <c r="C759" s="65">
        <v>2765.42</v>
      </c>
      <c r="D759" s="34">
        <f t="shared" si="153"/>
        <v>3.6094117139223208E-6</v>
      </c>
      <c r="E759" s="66">
        <f t="shared" si="154"/>
        <v>506</v>
      </c>
      <c r="F759" s="35">
        <f t="shared" si="155"/>
        <v>17909</v>
      </c>
      <c r="G759" s="35">
        <f t="shared" si="156"/>
        <v>-14079</v>
      </c>
      <c r="H759" s="36">
        <f t="shared" si="157"/>
        <v>385</v>
      </c>
      <c r="I759" s="36">
        <f t="shared" si="158"/>
        <v>331</v>
      </c>
      <c r="J759" s="36">
        <f t="shared" si="159"/>
        <v>2614</v>
      </c>
      <c r="K759" s="36">
        <f t="shared" si="160"/>
        <v>3330</v>
      </c>
      <c r="L759" s="36"/>
      <c r="M759" s="36">
        <f t="shared" si="161"/>
        <v>387</v>
      </c>
      <c r="N759" s="36">
        <f t="shared" si="162"/>
        <v>20948</v>
      </c>
      <c r="O759" s="36">
        <f t="shared" si="163"/>
        <v>21335</v>
      </c>
      <c r="P759" s="36">
        <f t="shared" si="164"/>
        <v>21335</v>
      </c>
      <c r="Q759" s="36">
        <f t="shared" si="165"/>
        <v>-1759</v>
      </c>
    </row>
    <row r="760" spans="1:17" s="33" customFormat="1" ht="13.2" x14ac:dyDescent="0.25">
      <c r="A760" s="62">
        <v>33305</v>
      </c>
      <c r="B760" s="63" t="s">
        <v>1064</v>
      </c>
      <c r="C760" s="65">
        <v>27254.74</v>
      </c>
      <c r="D760" s="34">
        <f t="shared" si="153"/>
        <v>3.557274403740019E-5</v>
      </c>
      <c r="E760" s="66">
        <f t="shared" si="154"/>
        <v>4987</v>
      </c>
      <c r="F760" s="35">
        <f t="shared" si="155"/>
        <v>176506</v>
      </c>
      <c r="G760" s="35">
        <f t="shared" si="156"/>
        <v>-138757</v>
      </c>
      <c r="H760" s="36">
        <f t="shared" si="157"/>
        <v>3794</v>
      </c>
      <c r="I760" s="36">
        <f t="shared" si="158"/>
        <v>3262</v>
      </c>
      <c r="J760" s="36">
        <f t="shared" si="159"/>
        <v>25765</v>
      </c>
      <c r="K760" s="36">
        <f t="shared" si="160"/>
        <v>32821</v>
      </c>
      <c r="L760" s="36"/>
      <c r="M760" s="36">
        <f t="shared" si="161"/>
        <v>3810</v>
      </c>
      <c r="N760" s="36">
        <f t="shared" si="162"/>
        <v>206451</v>
      </c>
      <c r="O760" s="36">
        <f t="shared" si="163"/>
        <v>210261</v>
      </c>
      <c r="P760" s="36">
        <f t="shared" si="164"/>
        <v>210261</v>
      </c>
      <c r="Q760" s="36">
        <f t="shared" si="165"/>
        <v>-17339</v>
      </c>
    </row>
    <row r="761" spans="1:17" s="33" customFormat="1" ht="13.2" x14ac:dyDescent="0.25">
      <c r="A761" s="62">
        <v>33306</v>
      </c>
      <c r="B761" s="63" t="s">
        <v>1065</v>
      </c>
      <c r="C761" s="65">
        <v>11221.47</v>
      </c>
      <c r="D761" s="34">
        <f t="shared" si="153"/>
        <v>1.4646203927587094E-5</v>
      </c>
      <c r="E761" s="66">
        <f t="shared" si="154"/>
        <v>2053</v>
      </c>
      <c r="F761" s="35">
        <f t="shared" si="155"/>
        <v>72672</v>
      </c>
      <c r="G761" s="35">
        <f t="shared" si="156"/>
        <v>-57130</v>
      </c>
      <c r="H761" s="36">
        <f t="shared" si="157"/>
        <v>1562</v>
      </c>
      <c r="I761" s="36">
        <f t="shared" si="158"/>
        <v>1343</v>
      </c>
      <c r="J761" s="36">
        <f t="shared" si="159"/>
        <v>10608</v>
      </c>
      <c r="K761" s="36">
        <f t="shared" si="160"/>
        <v>13513</v>
      </c>
      <c r="L761" s="36"/>
      <c r="M761" s="36">
        <f t="shared" si="161"/>
        <v>1569</v>
      </c>
      <c r="N761" s="36">
        <f t="shared" si="162"/>
        <v>85001</v>
      </c>
      <c r="O761" s="36">
        <f t="shared" si="163"/>
        <v>86570</v>
      </c>
      <c r="P761" s="36">
        <f t="shared" si="164"/>
        <v>86570</v>
      </c>
      <c r="Q761" s="36">
        <f t="shared" si="165"/>
        <v>-7139</v>
      </c>
    </row>
    <row r="762" spans="1:17" s="33" customFormat="1" ht="13.2" x14ac:dyDescent="0.25">
      <c r="A762" s="62">
        <v>33307</v>
      </c>
      <c r="B762" s="63" t="s">
        <v>1066</v>
      </c>
      <c r="C762" s="65">
        <v>12474.83</v>
      </c>
      <c r="D762" s="34">
        <f t="shared" si="153"/>
        <v>1.628208284137295E-5</v>
      </c>
      <c r="E762" s="66">
        <f t="shared" si="154"/>
        <v>2283</v>
      </c>
      <c r="F762" s="35">
        <f t="shared" si="155"/>
        <v>80789</v>
      </c>
      <c r="G762" s="35">
        <f t="shared" si="156"/>
        <v>-63511</v>
      </c>
      <c r="H762" s="36">
        <f t="shared" si="157"/>
        <v>1737</v>
      </c>
      <c r="I762" s="36">
        <f t="shared" si="158"/>
        <v>1493</v>
      </c>
      <c r="J762" s="36">
        <f t="shared" si="159"/>
        <v>11793</v>
      </c>
      <c r="K762" s="36">
        <f t="shared" si="160"/>
        <v>15023</v>
      </c>
      <c r="L762" s="36"/>
      <c r="M762" s="36">
        <f t="shared" si="161"/>
        <v>1744</v>
      </c>
      <c r="N762" s="36">
        <f t="shared" si="162"/>
        <v>94495</v>
      </c>
      <c r="O762" s="36">
        <f t="shared" si="163"/>
        <v>96239</v>
      </c>
      <c r="P762" s="36">
        <f t="shared" si="164"/>
        <v>96239</v>
      </c>
      <c r="Q762" s="36">
        <f t="shared" si="165"/>
        <v>-7936</v>
      </c>
    </row>
    <row r="763" spans="1:17" s="33" customFormat="1" ht="13.2" x14ac:dyDescent="0.25">
      <c r="A763" s="62">
        <v>33308</v>
      </c>
      <c r="B763" s="63" t="s">
        <v>1067</v>
      </c>
      <c r="C763" s="65">
        <v>7916.25</v>
      </c>
      <c r="D763" s="34">
        <f t="shared" si="153"/>
        <v>1.0332248078171695E-5</v>
      </c>
      <c r="E763" s="66">
        <f t="shared" si="154"/>
        <v>1448</v>
      </c>
      <c r="F763" s="35">
        <f t="shared" si="155"/>
        <v>51267</v>
      </c>
      <c r="G763" s="35">
        <f t="shared" si="156"/>
        <v>-40302</v>
      </c>
      <c r="H763" s="36">
        <f t="shared" si="157"/>
        <v>1102</v>
      </c>
      <c r="I763" s="36">
        <f t="shared" si="158"/>
        <v>947</v>
      </c>
      <c r="J763" s="36">
        <f t="shared" si="159"/>
        <v>7483</v>
      </c>
      <c r="K763" s="36">
        <f t="shared" si="160"/>
        <v>9532</v>
      </c>
      <c r="L763" s="36"/>
      <c r="M763" s="36">
        <f t="shared" si="161"/>
        <v>1107</v>
      </c>
      <c r="N763" s="36">
        <f t="shared" si="162"/>
        <v>59965</v>
      </c>
      <c r="O763" s="36">
        <f t="shared" si="163"/>
        <v>61072</v>
      </c>
      <c r="P763" s="36">
        <f t="shared" si="164"/>
        <v>61072</v>
      </c>
      <c r="Q763" s="36">
        <f t="shared" si="165"/>
        <v>-5036</v>
      </c>
    </row>
    <row r="764" spans="1:17" s="33" customFormat="1" ht="13.2" x14ac:dyDescent="0.25">
      <c r="A764" s="62">
        <v>33309</v>
      </c>
      <c r="B764" s="63" t="s">
        <v>1068</v>
      </c>
      <c r="C764" s="65">
        <v>2234.92</v>
      </c>
      <c r="D764" s="34">
        <f t="shared" si="153"/>
        <v>2.9170058897669336E-6</v>
      </c>
      <c r="E764" s="66">
        <f t="shared" si="154"/>
        <v>409</v>
      </c>
      <c r="F764" s="35">
        <f t="shared" si="155"/>
        <v>14474</v>
      </c>
      <c r="G764" s="35">
        <f t="shared" si="156"/>
        <v>-11378</v>
      </c>
      <c r="H764" s="36">
        <f t="shared" si="157"/>
        <v>311</v>
      </c>
      <c r="I764" s="36">
        <f t="shared" si="158"/>
        <v>267</v>
      </c>
      <c r="J764" s="36">
        <f t="shared" si="159"/>
        <v>2113</v>
      </c>
      <c r="K764" s="36">
        <f t="shared" si="160"/>
        <v>2691</v>
      </c>
      <c r="L764" s="36"/>
      <c r="M764" s="36">
        <f t="shared" si="161"/>
        <v>312</v>
      </c>
      <c r="N764" s="36">
        <f t="shared" si="162"/>
        <v>16929</v>
      </c>
      <c r="O764" s="36">
        <f t="shared" si="163"/>
        <v>17241</v>
      </c>
      <c r="P764" s="36">
        <f t="shared" si="164"/>
        <v>17241</v>
      </c>
      <c r="Q764" s="36">
        <f t="shared" si="165"/>
        <v>-1422</v>
      </c>
    </row>
    <row r="765" spans="1:17" s="33" customFormat="1" ht="13.2" x14ac:dyDescent="0.25">
      <c r="A765" s="62">
        <v>33310</v>
      </c>
      <c r="B765" s="63" t="s">
        <v>1069</v>
      </c>
      <c r="C765" s="65">
        <v>9538.31</v>
      </c>
      <c r="D765" s="34">
        <f t="shared" si="153"/>
        <v>1.2449352302732464E-5</v>
      </c>
      <c r="E765" s="66">
        <f t="shared" si="154"/>
        <v>1745</v>
      </c>
      <c r="F765" s="35">
        <f t="shared" si="155"/>
        <v>61772</v>
      </c>
      <c r="G765" s="35">
        <f t="shared" si="156"/>
        <v>-48560</v>
      </c>
      <c r="H765" s="36">
        <f t="shared" si="157"/>
        <v>1328</v>
      </c>
      <c r="I765" s="36">
        <f t="shared" si="158"/>
        <v>1142</v>
      </c>
      <c r="J765" s="36">
        <f t="shared" si="159"/>
        <v>9017</v>
      </c>
      <c r="K765" s="36">
        <f t="shared" si="160"/>
        <v>11487</v>
      </c>
      <c r="L765" s="36"/>
      <c r="M765" s="36">
        <f t="shared" si="161"/>
        <v>1333</v>
      </c>
      <c r="N765" s="36">
        <f t="shared" si="162"/>
        <v>72251</v>
      </c>
      <c r="O765" s="36">
        <f t="shared" si="163"/>
        <v>73584</v>
      </c>
      <c r="P765" s="36">
        <f t="shared" si="164"/>
        <v>73584</v>
      </c>
      <c r="Q765" s="36">
        <f t="shared" si="165"/>
        <v>-6068</v>
      </c>
    </row>
    <row r="766" spans="1:17" s="33" customFormat="1" ht="13.2" x14ac:dyDescent="0.25">
      <c r="A766" s="62">
        <v>33311</v>
      </c>
      <c r="B766" s="63" t="s">
        <v>1070</v>
      </c>
      <c r="C766" s="65">
        <v>9981.4</v>
      </c>
      <c r="D766" s="34">
        <f t="shared" si="153"/>
        <v>1.3027671052261229E-5</v>
      </c>
      <c r="E766" s="66">
        <f t="shared" si="154"/>
        <v>1826</v>
      </c>
      <c r="F766" s="35">
        <f t="shared" si="155"/>
        <v>64641</v>
      </c>
      <c r="G766" s="35">
        <f t="shared" si="156"/>
        <v>-50816</v>
      </c>
      <c r="H766" s="36">
        <f t="shared" si="157"/>
        <v>1390</v>
      </c>
      <c r="I766" s="36">
        <f t="shared" si="158"/>
        <v>1195</v>
      </c>
      <c r="J766" s="36">
        <f t="shared" si="159"/>
        <v>9436</v>
      </c>
      <c r="K766" s="36">
        <f t="shared" si="160"/>
        <v>12021</v>
      </c>
      <c r="L766" s="36"/>
      <c r="M766" s="36">
        <f t="shared" si="161"/>
        <v>1395</v>
      </c>
      <c r="N766" s="36">
        <f t="shared" si="162"/>
        <v>75608</v>
      </c>
      <c r="O766" s="36">
        <f t="shared" si="163"/>
        <v>77003</v>
      </c>
      <c r="P766" s="36">
        <f t="shared" si="164"/>
        <v>77003</v>
      </c>
      <c r="Q766" s="36">
        <f t="shared" si="165"/>
        <v>-6350</v>
      </c>
    </row>
    <row r="767" spans="1:17" s="33" customFormat="1" ht="13.2" x14ac:dyDescent="0.25">
      <c r="A767" s="62">
        <v>33316</v>
      </c>
      <c r="B767" s="63" t="s">
        <v>1071</v>
      </c>
      <c r="C767" s="65">
        <v>207.97</v>
      </c>
      <c r="D767" s="34">
        <f t="shared" si="153"/>
        <v>2.7144135579565674E-7</v>
      </c>
      <c r="E767" s="66">
        <f t="shared" si="154"/>
        <v>38</v>
      </c>
      <c r="F767" s="35">
        <f t="shared" si="155"/>
        <v>1347</v>
      </c>
      <c r="G767" s="35">
        <f t="shared" si="156"/>
        <v>-1059</v>
      </c>
      <c r="H767" s="36">
        <f t="shared" si="157"/>
        <v>29</v>
      </c>
      <c r="I767" s="36">
        <f t="shared" si="158"/>
        <v>25</v>
      </c>
      <c r="J767" s="36">
        <f t="shared" si="159"/>
        <v>197</v>
      </c>
      <c r="K767" s="36">
        <f t="shared" si="160"/>
        <v>251</v>
      </c>
      <c r="L767" s="36"/>
      <c r="M767" s="36">
        <f t="shared" si="161"/>
        <v>29</v>
      </c>
      <c r="N767" s="36">
        <f t="shared" si="162"/>
        <v>1575</v>
      </c>
      <c r="O767" s="36">
        <f t="shared" si="163"/>
        <v>1604</v>
      </c>
      <c r="P767" s="36">
        <f t="shared" si="164"/>
        <v>1604</v>
      </c>
      <c r="Q767" s="36">
        <f t="shared" si="165"/>
        <v>-132</v>
      </c>
    </row>
    <row r="768" spans="1:17" s="33" customFormat="1" ht="13.2" x14ac:dyDescent="0.25">
      <c r="A768" s="62">
        <v>33317</v>
      </c>
      <c r="B768" s="63" t="s">
        <v>1072</v>
      </c>
      <c r="C768" s="65">
        <v>1574.02</v>
      </c>
      <c r="D768" s="34">
        <f t="shared" si="153"/>
        <v>2.0544026679303727E-6</v>
      </c>
      <c r="E768" s="66">
        <f t="shared" si="154"/>
        <v>288</v>
      </c>
      <c r="F768" s="35">
        <f t="shared" si="155"/>
        <v>10194</v>
      </c>
      <c r="G768" s="35">
        <f t="shared" si="156"/>
        <v>-8013</v>
      </c>
      <c r="H768" s="36">
        <f t="shared" si="157"/>
        <v>219</v>
      </c>
      <c r="I768" s="36">
        <f t="shared" si="158"/>
        <v>188</v>
      </c>
      <c r="J768" s="36">
        <f t="shared" si="159"/>
        <v>1488</v>
      </c>
      <c r="K768" s="36">
        <f t="shared" si="160"/>
        <v>1895</v>
      </c>
      <c r="L768" s="36"/>
      <c r="M768" s="36">
        <f t="shared" si="161"/>
        <v>220</v>
      </c>
      <c r="N768" s="36">
        <f t="shared" si="162"/>
        <v>11923</v>
      </c>
      <c r="O768" s="36">
        <f t="shared" si="163"/>
        <v>12143</v>
      </c>
      <c r="P768" s="36">
        <f t="shared" si="164"/>
        <v>12143</v>
      </c>
      <c r="Q768" s="36">
        <f t="shared" si="165"/>
        <v>-1001</v>
      </c>
    </row>
    <row r="769" spans="1:17" s="33" customFormat="1" ht="13.2" x14ac:dyDescent="0.25">
      <c r="A769" s="62">
        <v>33321</v>
      </c>
      <c r="B769" s="63" t="s">
        <v>1073</v>
      </c>
      <c r="C769" s="65">
        <v>3378.55</v>
      </c>
      <c r="D769" s="34">
        <f t="shared" si="153"/>
        <v>4.4096657817157096E-6</v>
      </c>
      <c r="E769" s="66">
        <f t="shared" si="154"/>
        <v>618</v>
      </c>
      <c r="F769" s="35">
        <f t="shared" si="155"/>
        <v>21880</v>
      </c>
      <c r="G769" s="35">
        <f t="shared" si="156"/>
        <v>-17201</v>
      </c>
      <c r="H769" s="36">
        <f t="shared" si="157"/>
        <v>470</v>
      </c>
      <c r="I769" s="36">
        <f t="shared" si="158"/>
        <v>404</v>
      </c>
      <c r="J769" s="36">
        <f t="shared" si="159"/>
        <v>3194</v>
      </c>
      <c r="K769" s="36">
        <f t="shared" si="160"/>
        <v>4068</v>
      </c>
      <c r="L769" s="36"/>
      <c r="M769" s="36">
        <f t="shared" si="161"/>
        <v>472</v>
      </c>
      <c r="N769" s="36">
        <f t="shared" si="162"/>
        <v>25592</v>
      </c>
      <c r="O769" s="36">
        <f t="shared" si="163"/>
        <v>26064</v>
      </c>
      <c r="P769" s="36">
        <f t="shared" si="164"/>
        <v>26064</v>
      </c>
      <c r="Q769" s="36">
        <f t="shared" si="165"/>
        <v>-2149</v>
      </c>
    </row>
    <row r="770" spans="1:17" s="33" customFormat="1" ht="13.2" x14ac:dyDescent="0.25">
      <c r="A770" s="62">
        <v>33324</v>
      </c>
      <c r="B770" s="63" t="s">
        <v>1074</v>
      </c>
      <c r="C770" s="65">
        <v>763.32</v>
      </c>
      <c r="D770" s="34">
        <f t="shared" si="153"/>
        <v>9.9628126992326149E-7</v>
      </c>
      <c r="E770" s="66">
        <f t="shared" si="154"/>
        <v>140</v>
      </c>
      <c r="F770" s="35">
        <f t="shared" si="155"/>
        <v>4943</v>
      </c>
      <c r="G770" s="35">
        <f t="shared" si="156"/>
        <v>-3886</v>
      </c>
      <c r="H770" s="36">
        <f t="shared" si="157"/>
        <v>106</v>
      </c>
      <c r="I770" s="36">
        <f t="shared" si="158"/>
        <v>91</v>
      </c>
      <c r="J770" s="36">
        <f t="shared" si="159"/>
        <v>722</v>
      </c>
      <c r="K770" s="36">
        <f t="shared" si="160"/>
        <v>919</v>
      </c>
      <c r="L770" s="36"/>
      <c r="M770" s="36">
        <f t="shared" si="161"/>
        <v>107</v>
      </c>
      <c r="N770" s="36">
        <f t="shared" si="162"/>
        <v>5782</v>
      </c>
      <c r="O770" s="36">
        <f t="shared" si="163"/>
        <v>5889</v>
      </c>
      <c r="P770" s="36">
        <f t="shared" si="164"/>
        <v>5889</v>
      </c>
      <c r="Q770" s="36">
        <f t="shared" si="165"/>
        <v>-486</v>
      </c>
    </row>
    <row r="771" spans="1:17" s="33" customFormat="1" ht="13.2" x14ac:dyDescent="0.25">
      <c r="A771" s="62">
        <v>33565</v>
      </c>
      <c r="B771" s="63" t="s">
        <v>1075</v>
      </c>
      <c r="C771" s="65">
        <v>223751.2</v>
      </c>
      <c r="D771" s="34">
        <f t="shared" si="153"/>
        <v>2.920388954604277E-4</v>
      </c>
      <c r="E771" s="66">
        <f t="shared" si="154"/>
        <v>40941</v>
      </c>
      <c r="F771" s="35">
        <f t="shared" si="155"/>
        <v>1449046</v>
      </c>
      <c r="G771" s="35">
        <f t="shared" si="156"/>
        <v>-1139140</v>
      </c>
      <c r="H771" s="36">
        <f t="shared" si="157"/>
        <v>31151</v>
      </c>
      <c r="I771" s="36">
        <f t="shared" si="158"/>
        <v>26779</v>
      </c>
      <c r="J771" s="36">
        <f t="shared" si="159"/>
        <v>211517</v>
      </c>
      <c r="K771" s="36">
        <f t="shared" si="160"/>
        <v>269447</v>
      </c>
      <c r="L771" s="36"/>
      <c r="M771" s="36">
        <f t="shared" si="161"/>
        <v>31277</v>
      </c>
      <c r="N771" s="36">
        <f t="shared" si="162"/>
        <v>1694886</v>
      </c>
      <c r="O771" s="36">
        <f t="shared" si="163"/>
        <v>1726163</v>
      </c>
      <c r="P771" s="36">
        <f t="shared" si="164"/>
        <v>1726163</v>
      </c>
      <c r="Q771" s="36">
        <f t="shared" si="165"/>
        <v>-142345</v>
      </c>
    </row>
    <row r="772" spans="1:17" s="33" customFormat="1" ht="13.2" x14ac:dyDescent="0.25">
      <c r="A772" s="62">
        <v>33566</v>
      </c>
      <c r="B772" s="63" t="s">
        <v>1076</v>
      </c>
      <c r="C772" s="65">
        <v>942273.56</v>
      </c>
      <c r="D772" s="34">
        <f t="shared" si="153"/>
        <v>1.2298505200596245E-3</v>
      </c>
      <c r="E772" s="66">
        <f t="shared" si="154"/>
        <v>172414</v>
      </c>
      <c r="F772" s="35">
        <f t="shared" si="155"/>
        <v>6102303</v>
      </c>
      <c r="G772" s="35">
        <f t="shared" si="156"/>
        <v>-4797209</v>
      </c>
      <c r="H772" s="36">
        <f t="shared" si="157"/>
        <v>131183</v>
      </c>
      <c r="I772" s="36">
        <f t="shared" si="158"/>
        <v>112774</v>
      </c>
      <c r="J772" s="36">
        <f t="shared" si="159"/>
        <v>890753</v>
      </c>
      <c r="K772" s="36">
        <f t="shared" si="160"/>
        <v>1134710</v>
      </c>
      <c r="L772" s="36"/>
      <c r="M772" s="36">
        <f t="shared" si="161"/>
        <v>131716</v>
      </c>
      <c r="N772" s="36">
        <f t="shared" si="162"/>
        <v>7137600</v>
      </c>
      <c r="O772" s="36">
        <f t="shared" si="163"/>
        <v>7269316</v>
      </c>
      <c r="P772" s="36">
        <f t="shared" si="164"/>
        <v>7269316</v>
      </c>
      <c r="Q772" s="36">
        <f t="shared" si="165"/>
        <v>-599451</v>
      </c>
    </row>
    <row r="773" spans="1:17" s="33" customFormat="1" ht="13.2" x14ac:dyDescent="0.25">
      <c r="A773" s="62">
        <v>33570</v>
      </c>
      <c r="B773" s="63" t="s">
        <v>1077</v>
      </c>
      <c r="C773" s="65">
        <v>261519.87</v>
      </c>
      <c r="D773" s="34">
        <f t="shared" si="153"/>
        <v>3.4133436591962251E-4</v>
      </c>
      <c r="E773" s="66">
        <f t="shared" si="154"/>
        <v>47852</v>
      </c>
      <c r="F773" s="35">
        <f t="shared" si="155"/>
        <v>1693641</v>
      </c>
      <c r="G773" s="35">
        <f t="shared" si="156"/>
        <v>-1331424</v>
      </c>
      <c r="H773" s="36">
        <f t="shared" si="157"/>
        <v>36409</v>
      </c>
      <c r="I773" s="36">
        <f t="shared" si="158"/>
        <v>31299</v>
      </c>
      <c r="J773" s="36">
        <f t="shared" si="159"/>
        <v>247221</v>
      </c>
      <c r="K773" s="36">
        <f t="shared" si="160"/>
        <v>314929</v>
      </c>
      <c r="L773" s="36"/>
      <c r="M773" s="36">
        <f t="shared" si="161"/>
        <v>36557</v>
      </c>
      <c r="N773" s="36">
        <f t="shared" si="162"/>
        <v>1980979</v>
      </c>
      <c r="O773" s="36">
        <f t="shared" si="163"/>
        <v>2017536</v>
      </c>
      <c r="P773" s="36">
        <f t="shared" si="164"/>
        <v>2017536</v>
      </c>
      <c r="Q773" s="36">
        <f t="shared" si="165"/>
        <v>-166372</v>
      </c>
    </row>
    <row r="774" spans="1:17" s="33" customFormat="1" ht="13.2" x14ac:dyDescent="0.25">
      <c r="A774" s="62">
        <v>34201</v>
      </c>
      <c r="B774" s="63" t="s">
        <v>1078</v>
      </c>
      <c r="C774" s="65">
        <v>436366.81</v>
      </c>
      <c r="D774" s="34">
        <f t="shared" si="153"/>
        <v>5.6954367711990067E-4</v>
      </c>
      <c r="E774" s="66">
        <f t="shared" si="154"/>
        <v>79845</v>
      </c>
      <c r="F774" s="35">
        <f t="shared" si="155"/>
        <v>2825976</v>
      </c>
      <c r="G774" s="35">
        <f t="shared" si="156"/>
        <v>-2221587</v>
      </c>
      <c r="H774" s="36">
        <f t="shared" si="157"/>
        <v>60751</v>
      </c>
      <c r="I774" s="36">
        <f t="shared" si="158"/>
        <v>52225</v>
      </c>
      <c r="J774" s="36">
        <f t="shared" si="159"/>
        <v>412508</v>
      </c>
      <c r="K774" s="36">
        <f t="shared" si="160"/>
        <v>525484</v>
      </c>
      <c r="L774" s="36"/>
      <c r="M774" s="36">
        <f t="shared" si="161"/>
        <v>60997</v>
      </c>
      <c r="N774" s="36">
        <f t="shared" si="162"/>
        <v>3305422</v>
      </c>
      <c r="O774" s="36">
        <f t="shared" si="163"/>
        <v>3366419</v>
      </c>
      <c r="P774" s="36">
        <f t="shared" si="164"/>
        <v>3366419</v>
      </c>
      <c r="Q774" s="36">
        <f t="shared" si="165"/>
        <v>-277606</v>
      </c>
    </row>
    <row r="775" spans="1:17" s="33" customFormat="1" ht="13.2" x14ac:dyDescent="0.25">
      <c r="A775" s="62">
        <v>34203</v>
      </c>
      <c r="B775" s="63" t="s">
        <v>1079</v>
      </c>
      <c r="C775" s="65">
        <v>16280.61</v>
      </c>
      <c r="D775" s="34">
        <f t="shared" si="153"/>
        <v>2.1249366983604976E-5</v>
      </c>
      <c r="E775" s="66">
        <f t="shared" si="154"/>
        <v>2979</v>
      </c>
      <c r="F775" s="35">
        <f t="shared" si="155"/>
        <v>105436</v>
      </c>
      <c r="G775" s="35">
        <f t="shared" si="156"/>
        <v>-82886</v>
      </c>
      <c r="H775" s="36">
        <f t="shared" si="157"/>
        <v>2267</v>
      </c>
      <c r="I775" s="36">
        <f t="shared" si="158"/>
        <v>1949</v>
      </c>
      <c r="J775" s="36">
        <f t="shared" si="159"/>
        <v>15390</v>
      </c>
      <c r="K775" s="36">
        <f t="shared" si="160"/>
        <v>19606</v>
      </c>
      <c r="L775" s="36"/>
      <c r="M775" s="36">
        <f t="shared" si="161"/>
        <v>2276</v>
      </c>
      <c r="N775" s="36">
        <f t="shared" si="162"/>
        <v>123324</v>
      </c>
      <c r="O775" s="36">
        <f t="shared" si="163"/>
        <v>125600</v>
      </c>
      <c r="P775" s="36">
        <f t="shared" si="164"/>
        <v>125600</v>
      </c>
      <c r="Q775" s="36">
        <f t="shared" si="165"/>
        <v>-10357</v>
      </c>
    </row>
    <row r="776" spans="1:17" s="33" customFormat="1" ht="13.2" x14ac:dyDescent="0.25">
      <c r="A776" s="62">
        <v>34205</v>
      </c>
      <c r="B776" s="63" t="s">
        <v>1080</v>
      </c>
      <c r="C776" s="65">
        <v>1115827.1100000001</v>
      </c>
      <c r="D776" s="34">
        <f t="shared" si="153"/>
        <v>1.4563717053995742E-3</v>
      </c>
      <c r="E776" s="66">
        <f t="shared" si="154"/>
        <v>204170</v>
      </c>
      <c r="F776" s="35">
        <f t="shared" si="155"/>
        <v>7226261</v>
      </c>
      <c r="G776" s="35">
        <f t="shared" si="156"/>
        <v>-5680788</v>
      </c>
      <c r="H776" s="36">
        <f t="shared" si="157"/>
        <v>155345</v>
      </c>
      <c r="I776" s="36">
        <f t="shared" si="158"/>
        <v>133545</v>
      </c>
      <c r="J776" s="36">
        <f t="shared" si="159"/>
        <v>1054817</v>
      </c>
      <c r="K776" s="36">
        <f t="shared" si="160"/>
        <v>1343707</v>
      </c>
      <c r="L776" s="36"/>
      <c r="M776" s="36">
        <f t="shared" si="161"/>
        <v>155976</v>
      </c>
      <c r="N776" s="36">
        <f t="shared" si="162"/>
        <v>8452245</v>
      </c>
      <c r="O776" s="36">
        <f t="shared" si="163"/>
        <v>8608221</v>
      </c>
      <c r="P776" s="36">
        <f t="shared" si="164"/>
        <v>8608221</v>
      </c>
      <c r="Q776" s="36">
        <f t="shared" si="165"/>
        <v>-709861</v>
      </c>
    </row>
    <row r="777" spans="1:17" s="33" customFormat="1" ht="13.2" x14ac:dyDescent="0.25">
      <c r="A777" s="62">
        <v>34207</v>
      </c>
      <c r="B777" s="63" t="s">
        <v>2320</v>
      </c>
      <c r="C777" s="65">
        <v>5041.8599999999997</v>
      </c>
      <c r="D777" s="34">
        <f t="shared" si="153"/>
        <v>6.5806092904355907E-6</v>
      </c>
      <c r="E777" s="66">
        <f t="shared" si="154"/>
        <v>923</v>
      </c>
      <c r="F777" s="35">
        <f t="shared" si="155"/>
        <v>32652</v>
      </c>
      <c r="G777" s="35">
        <f t="shared" si="156"/>
        <v>-25669</v>
      </c>
      <c r="H777" s="36">
        <f t="shared" si="157"/>
        <v>702</v>
      </c>
      <c r="I777" s="36">
        <f t="shared" si="158"/>
        <v>603</v>
      </c>
      <c r="J777" s="36">
        <f t="shared" si="159"/>
        <v>4766</v>
      </c>
      <c r="K777" s="36">
        <f t="shared" si="160"/>
        <v>6071</v>
      </c>
      <c r="L777" s="36"/>
      <c r="M777" s="36">
        <f t="shared" si="161"/>
        <v>705</v>
      </c>
      <c r="N777" s="36">
        <f t="shared" si="162"/>
        <v>38191</v>
      </c>
      <c r="O777" s="36">
        <f t="shared" si="163"/>
        <v>38896</v>
      </c>
      <c r="P777" s="36">
        <f t="shared" si="164"/>
        <v>38896</v>
      </c>
      <c r="Q777" s="36">
        <f t="shared" si="165"/>
        <v>-3208</v>
      </c>
    </row>
    <row r="778" spans="1:17" s="33" customFormat="1" ht="13.2" x14ac:dyDescent="0.25">
      <c r="A778" s="62">
        <v>34302</v>
      </c>
      <c r="B778" s="63" t="s">
        <v>1081</v>
      </c>
      <c r="C778" s="65">
        <v>235876.85</v>
      </c>
      <c r="D778" s="34">
        <f t="shared" si="153"/>
        <v>3.0786523039288722E-4</v>
      </c>
      <c r="E778" s="66">
        <f t="shared" si="154"/>
        <v>43160</v>
      </c>
      <c r="F778" s="35">
        <f t="shared" si="155"/>
        <v>1527573</v>
      </c>
      <c r="G778" s="35">
        <f t="shared" si="156"/>
        <v>-1200873</v>
      </c>
      <c r="H778" s="36">
        <f t="shared" si="157"/>
        <v>32839</v>
      </c>
      <c r="I778" s="36">
        <f t="shared" si="158"/>
        <v>28230</v>
      </c>
      <c r="J778" s="36">
        <f t="shared" si="159"/>
        <v>222980</v>
      </c>
      <c r="K778" s="36">
        <f t="shared" si="160"/>
        <v>284049</v>
      </c>
      <c r="L778" s="36"/>
      <c r="M778" s="36">
        <f t="shared" si="161"/>
        <v>32972</v>
      </c>
      <c r="N778" s="36">
        <f t="shared" si="162"/>
        <v>1786736</v>
      </c>
      <c r="O778" s="36">
        <f t="shared" si="163"/>
        <v>1819708</v>
      </c>
      <c r="P778" s="36">
        <f t="shared" si="164"/>
        <v>1819708</v>
      </c>
      <c r="Q778" s="36">
        <f t="shared" si="165"/>
        <v>-150059</v>
      </c>
    </row>
    <row r="779" spans="1:17" s="33" customFormat="1" ht="13.2" x14ac:dyDescent="0.25">
      <c r="A779" s="62">
        <v>34303</v>
      </c>
      <c r="B779" s="63" t="s">
        <v>1082</v>
      </c>
      <c r="C779" s="65">
        <v>21443.5</v>
      </c>
      <c r="D779" s="34">
        <f t="shared" si="153"/>
        <v>2.7987943996750325E-5</v>
      </c>
      <c r="E779" s="66">
        <f t="shared" si="154"/>
        <v>3924</v>
      </c>
      <c r="F779" s="35">
        <f t="shared" si="155"/>
        <v>138871</v>
      </c>
      <c r="G779" s="35">
        <f t="shared" si="156"/>
        <v>-109171</v>
      </c>
      <c r="H779" s="36">
        <f t="shared" si="157"/>
        <v>2985</v>
      </c>
      <c r="I779" s="36">
        <f t="shared" si="158"/>
        <v>2566</v>
      </c>
      <c r="J779" s="36">
        <f t="shared" si="159"/>
        <v>20271</v>
      </c>
      <c r="K779" s="36">
        <f t="shared" si="160"/>
        <v>25822</v>
      </c>
      <c r="L779" s="36"/>
      <c r="M779" s="36">
        <f t="shared" si="161"/>
        <v>2997</v>
      </c>
      <c r="N779" s="36">
        <f t="shared" si="162"/>
        <v>162432</v>
      </c>
      <c r="O779" s="36">
        <f t="shared" si="163"/>
        <v>165429</v>
      </c>
      <c r="P779" s="36">
        <f t="shared" si="164"/>
        <v>165429</v>
      </c>
      <c r="Q779" s="36">
        <f t="shared" si="165"/>
        <v>-13642</v>
      </c>
    </row>
    <row r="780" spans="1:17" s="33" customFormat="1" ht="13.2" x14ac:dyDescent="0.25">
      <c r="A780" s="62">
        <v>34305</v>
      </c>
      <c r="B780" s="63" t="s">
        <v>1083</v>
      </c>
      <c r="C780" s="65">
        <v>19555.349999999999</v>
      </c>
      <c r="D780" s="34">
        <f t="shared" ref="D780:D843" si="166">+C780/$C$10</f>
        <v>2.5523540496507166E-5</v>
      </c>
      <c r="E780" s="66">
        <f t="shared" ref="E780:E843" si="167">ROUND(D780*$E$10,0)</f>
        <v>3578</v>
      </c>
      <c r="F780" s="35">
        <f t="shared" ref="F780:F843" si="168">+ROUND(D780*$F$10,0)</f>
        <v>126643</v>
      </c>
      <c r="G780" s="35">
        <f t="shared" ref="G780:G843" si="169">+ROUND(D780*$G$10,0)</f>
        <v>-99558</v>
      </c>
      <c r="H780" s="36">
        <f t="shared" ref="H780:H843" si="170">ROUND(D780*$H$10,0)</f>
        <v>2722</v>
      </c>
      <c r="I780" s="36">
        <f t="shared" ref="I780:I843" si="171">ROUND(D780*$I$10,0)</f>
        <v>2340</v>
      </c>
      <c r="J780" s="36">
        <f t="shared" ref="J780:J843" si="172">ROUND(D780*$J$10,0)</f>
        <v>18486</v>
      </c>
      <c r="K780" s="36">
        <f t="shared" ref="K780:K843" si="173">ROUND(SUM(H780:J780),0)</f>
        <v>23548</v>
      </c>
      <c r="L780" s="36"/>
      <c r="M780" s="36">
        <f t="shared" ref="M780:M843" si="174">ROUND(D780*$M$10,0)</f>
        <v>2734</v>
      </c>
      <c r="N780" s="36">
        <f t="shared" ref="N780:N843" si="175">ROUND(D780*$N$10,0)</f>
        <v>148129</v>
      </c>
      <c r="O780" s="36">
        <f t="shared" ref="O780:O843" si="176">ROUND(SUM(L780:N780),0)</f>
        <v>150863</v>
      </c>
      <c r="P780" s="36">
        <f t="shared" ref="P780:P843" si="177">ROUND(SUM(M780:N780),0)</f>
        <v>150863</v>
      </c>
      <c r="Q780" s="36">
        <f t="shared" ref="Q780:Q843" si="178">ROUND(D780*$Q$10,0)</f>
        <v>-12441</v>
      </c>
    </row>
    <row r="781" spans="1:17" s="33" customFormat="1" ht="13.2" x14ac:dyDescent="0.25">
      <c r="A781" s="62">
        <v>34306</v>
      </c>
      <c r="B781" s="63" t="s">
        <v>1084</v>
      </c>
      <c r="C781" s="65">
        <v>7166.65</v>
      </c>
      <c r="D781" s="34">
        <f t="shared" si="166"/>
        <v>9.3538740804584476E-6</v>
      </c>
      <c r="E781" s="66">
        <f t="shared" si="167"/>
        <v>1311</v>
      </c>
      <c r="F781" s="35">
        <f t="shared" si="168"/>
        <v>46412</v>
      </c>
      <c r="G781" s="35">
        <f t="shared" si="169"/>
        <v>-36486</v>
      </c>
      <c r="H781" s="36">
        <f t="shared" si="170"/>
        <v>998</v>
      </c>
      <c r="I781" s="36">
        <f t="shared" si="171"/>
        <v>858</v>
      </c>
      <c r="J781" s="36">
        <f t="shared" si="172"/>
        <v>6775</v>
      </c>
      <c r="K781" s="36">
        <f t="shared" si="173"/>
        <v>8631</v>
      </c>
      <c r="L781" s="36"/>
      <c r="M781" s="36">
        <f t="shared" si="174"/>
        <v>1002</v>
      </c>
      <c r="N781" s="36">
        <f t="shared" si="175"/>
        <v>54286</v>
      </c>
      <c r="O781" s="36">
        <f t="shared" si="176"/>
        <v>55288</v>
      </c>
      <c r="P781" s="36">
        <f t="shared" si="177"/>
        <v>55288</v>
      </c>
      <c r="Q781" s="36">
        <f t="shared" si="178"/>
        <v>-4559</v>
      </c>
    </row>
    <row r="782" spans="1:17" s="33" customFormat="1" ht="13.2" x14ac:dyDescent="0.25">
      <c r="A782" s="62">
        <v>34309</v>
      </c>
      <c r="B782" s="63" t="s">
        <v>1085</v>
      </c>
      <c r="C782" s="65">
        <v>8524.66</v>
      </c>
      <c r="D782" s="34">
        <f t="shared" si="166"/>
        <v>1.1126341626662514E-5</v>
      </c>
      <c r="E782" s="66">
        <f t="shared" si="167"/>
        <v>1560</v>
      </c>
      <c r="F782" s="35">
        <f t="shared" si="168"/>
        <v>55207</v>
      </c>
      <c r="G782" s="35">
        <f t="shared" si="169"/>
        <v>-43400</v>
      </c>
      <c r="H782" s="36">
        <f t="shared" si="170"/>
        <v>1187</v>
      </c>
      <c r="I782" s="36">
        <f t="shared" si="171"/>
        <v>1020</v>
      </c>
      <c r="J782" s="36">
        <f t="shared" si="172"/>
        <v>8059</v>
      </c>
      <c r="K782" s="36">
        <f t="shared" si="173"/>
        <v>10266</v>
      </c>
      <c r="L782" s="36"/>
      <c r="M782" s="36">
        <f t="shared" si="174"/>
        <v>1192</v>
      </c>
      <c r="N782" s="36">
        <f t="shared" si="175"/>
        <v>64573</v>
      </c>
      <c r="O782" s="36">
        <f t="shared" si="176"/>
        <v>65765</v>
      </c>
      <c r="P782" s="36">
        <f t="shared" si="177"/>
        <v>65765</v>
      </c>
      <c r="Q782" s="36">
        <f t="shared" si="178"/>
        <v>-5423</v>
      </c>
    </row>
    <row r="783" spans="1:17" s="33" customFormat="1" ht="13.2" x14ac:dyDescent="0.25">
      <c r="A783" s="62">
        <v>34311</v>
      </c>
      <c r="B783" s="63" t="s">
        <v>1086</v>
      </c>
      <c r="C783" s="65">
        <v>7285.32</v>
      </c>
      <c r="D783" s="34">
        <f t="shared" si="166"/>
        <v>9.5087615435169199E-6</v>
      </c>
      <c r="E783" s="66">
        <f t="shared" si="167"/>
        <v>1333</v>
      </c>
      <c r="F783" s="35">
        <f t="shared" si="168"/>
        <v>47181</v>
      </c>
      <c r="G783" s="35">
        <f t="shared" si="169"/>
        <v>-37090</v>
      </c>
      <c r="H783" s="36">
        <f t="shared" si="170"/>
        <v>1014</v>
      </c>
      <c r="I783" s="36">
        <f t="shared" si="171"/>
        <v>872</v>
      </c>
      <c r="J783" s="36">
        <f t="shared" si="172"/>
        <v>6887</v>
      </c>
      <c r="K783" s="36">
        <f t="shared" si="173"/>
        <v>8773</v>
      </c>
      <c r="L783" s="36"/>
      <c r="M783" s="36">
        <f t="shared" si="174"/>
        <v>1018</v>
      </c>
      <c r="N783" s="36">
        <f t="shared" si="175"/>
        <v>55185</v>
      </c>
      <c r="O783" s="36">
        <f t="shared" si="176"/>
        <v>56203</v>
      </c>
      <c r="P783" s="36">
        <f t="shared" si="177"/>
        <v>56203</v>
      </c>
      <c r="Q783" s="36">
        <f t="shared" si="178"/>
        <v>-4635</v>
      </c>
    </row>
    <row r="784" spans="1:17" s="33" customFormat="1" ht="13.2" x14ac:dyDescent="0.25">
      <c r="A784" s="62">
        <v>34314</v>
      </c>
      <c r="B784" s="63" t="s">
        <v>1087</v>
      </c>
      <c r="C784" s="65">
        <v>448.4</v>
      </c>
      <c r="D784" s="34">
        <f t="shared" si="166"/>
        <v>5.8524933374415766E-7</v>
      </c>
      <c r="E784" s="66">
        <f t="shared" si="167"/>
        <v>82</v>
      </c>
      <c r="F784" s="35">
        <f t="shared" si="168"/>
        <v>2904</v>
      </c>
      <c r="G784" s="35">
        <f t="shared" si="169"/>
        <v>-2283</v>
      </c>
      <c r="H784" s="36">
        <f t="shared" si="170"/>
        <v>62</v>
      </c>
      <c r="I784" s="36">
        <f t="shared" si="171"/>
        <v>54</v>
      </c>
      <c r="J784" s="36">
        <f t="shared" si="172"/>
        <v>424</v>
      </c>
      <c r="K784" s="36">
        <f t="shared" si="173"/>
        <v>540</v>
      </c>
      <c r="L784" s="36"/>
      <c r="M784" s="36">
        <f t="shared" si="174"/>
        <v>63</v>
      </c>
      <c r="N784" s="36">
        <f t="shared" si="175"/>
        <v>3397</v>
      </c>
      <c r="O784" s="36">
        <f t="shared" si="176"/>
        <v>3460</v>
      </c>
      <c r="P784" s="36">
        <f t="shared" si="177"/>
        <v>3460</v>
      </c>
      <c r="Q784" s="36">
        <f t="shared" si="178"/>
        <v>-285</v>
      </c>
    </row>
    <row r="785" spans="1:17" s="33" customFormat="1" ht="13.2" x14ac:dyDescent="0.25">
      <c r="A785" s="62">
        <v>34529</v>
      </c>
      <c r="B785" s="63" t="s">
        <v>1088</v>
      </c>
      <c r="C785" s="65">
        <v>310432.36</v>
      </c>
      <c r="D785" s="34">
        <f t="shared" si="166"/>
        <v>4.0517469193270851E-4</v>
      </c>
      <c r="E785" s="66">
        <f t="shared" si="167"/>
        <v>56802</v>
      </c>
      <c r="F785" s="35">
        <f t="shared" si="168"/>
        <v>2010406</v>
      </c>
      <c r="G785" s="35">
        <f t="shared" si="169"/>
        <v>-1580442</v>
      </c>
      <c r="H785" s="36">
        <f t="shared" si="170"/>
        <v>43218</v>
      </c>
      <c r="I785" s="36">
        <f t="shared" si="171"/>
        <v>37153</v>
      </c>
      <c r="J785" s="36">
        <f t="shared" si="172"/>
        <v>293459</v>
      </c>
      <c r="K785" s="36">
        <f t="shared" si="173"/>
        <v>373830</v>
      </c>
      <c r="L785" s="36"/>
      <c r="M785" s="36">
        <f t="shared" si="174"/>
        <v>43394</v>
      </c>
      <c r="N785" s="36">
        <f t="shared" si="175"/>
        <v>2351485</v>
      </c>
      <c r="O785" s="36">
        <f t="shared" si="176"/>
        <v>2394879</v>
      </c>
      <c r="P785" s="36">
        <f t="shared" si="177"/>
        <v>2394879</v>
      </c>
      <c r="Q785" s="36">
        <f t="shared" si="178"/>
        <v>-197489</v>
      </c>
    </row>
    <row r="786" spans="1:17" s="33" customFormat="1" ht="13.2" x14ac:dyDescent="0.25">
      <c r="A786" s="62">
        <v>34530</v>
      </c>
      <c r="B786" s="63" t="s">
        <v>1089</v>
      </c>
      <c r="C786" s="65">
        <v>1096306.21</v>
      </c>
      <c r="D786" s="34">
        <f t="shared" si="166"/>
        <v>1.4308931288628068E-3</v>
      </c>
      <c r="E786" s="66">
        <f t="shared" si="167"/>
        <v>200598</v>
      </c>
      <c r="F786" s="35">
        <f t="shared" si="168"/>
        <v>7099841</v>
      </c>
      <c r="G786" s="35">
        <f t="shared" si="169"/>
        <v>-5581405</v>
      </c>
      <c r="H786" s="36">
        <f t="shared" si="170"/>
        <v>152628</v>
      </c>
      <c r="I786" s="36">
        <f t="shared" si="171"/>
        <v>131209</v>
      </c>
      <c r="J786" s="36">
        <f t="shared" si="172"/>
        <v>1036364</v>
      </c>
      <c r="K786" s="36">
        <f t="shared" si="173"/>
        <v>1320201</v>
      </c>
      <c r="L786" s="36"/>
      <c r="M786" s="36">
        <f t="shared" si="174"/>
        <v>153247</v>
      </c>
      <c r="N786" s="36">
        <f t="shared" si="175"/>
        <v>8304377</v>
      </c>
      <c r="O786" s="36">
        <f t="shared" si="176"/>
        <v>8457624</v>
      </c>
      <c r="P786" s="36">
        <f t="shared" si="177"/>
        <v>8457624</v>
      </c>
      <c r="Q786" s="36">
        <f t="shared" si="178"/>
        <v>-697442</v>
      </c>
    </row>
    <row r="787" spans="1:17" s="33" customFormat="1" ht="13.2" x14ac:dyDescent="0.25">
      <c r="A787" s="62">
        <v>34601</v>
      </c>
      <c r="B787" s="63" t="s">
        <v>1090</v>
      </c>
      <c r="C787" s="65">
        <v>21517.56</v>
      </c>
      <c r="D787" s="34">
        <f t="shared" si="166"/>
        <v>2.8084606721230908E-5</v>
      </c>
      <c r="E787" s="66">
        <f t="shared" si="167"/>
        <v>3937</v>
      </c>
      <c r="F787" s="35">
        <f t="shared" si="168"/>
        <v>139351</v>
      </c>
      <c r="G787" s="35">
        <f t="shared" si="169"/>
        <v>-109548</v>
      </c>
      <c r="H787" s="36">
        <f t="shared" si="170"/>
        <v>2996</v>
      </c>
      <c r="I787" s="36">
        <f t="shared" si="171"/>
        <v>2575</v>
      </c>
      <c r="J787" s="36">
        <f t="shared" si="172"/>
        <v>20341</v>
      </c>
      <c r="K787" s="36">
        <f t="shared" si="173"/>
        <v>25912</v>
      </c>
      <c r="L787" s="36"/>
      <c r="M787" s="36">
        <f t="shared" si="174"/>
        <v>3008</v>
      </c>
      <c r="N787" s="36">
        <f t="shared" si="175"/>
        <v>162993</v>
      </c>
      <c r="O787" s="36">
        <f t="shared" si="176"/>
        <v>166001</v>
      </c>
      <c r="P787" s="36">
        <f t="shared" si="177"/>
        <v>166001</v>
      </c>
      <c r="Q787" s="36">
        <f t="shared" si="178"/>
        <v>-13689</v>
      </c>
    </row>
    <row r="788" spans="1:17" s="33" customFormat="1" ht="13.2" x14ac:dyDescent="0.25">
      <c r="A788" s="62">
        <v>34701</v>
      </c>
      <c r="B788" s="63" t="s">
        <v>1091</v>
      </c>
      <c r="C788" s="65">
        <v>12785.9</v>
      </c>
      <c r="D788" s="34">
        <f t="shared" si="166"/>
        <v>1.6688089777697202E-5</v>
      </c>
      <c r="E788" s="66">
        <f t="shared" si="167"/>
        <v>2340</v>
      </c>
      <c r="F788" s="35">
        <f t="shared" si="168"/>
        <v>82803</v>
      </c>
      <c r="G788" s="35">
        <f t="shared" si="169"/>
        <v>-65094</v>
      </c>
      <c r="H788" s="36">
        <f t="shared" si="170"/>
        <v>1780</v>
      </c>
      <c r="I788" s="36">
        <f t="shared" si="171"/>
        <v>1530</v>
      </c>
      <c r="J788" s="36">
        <f t="shared" si="172"/>
        <v>12087</v>
      </c>
      <c r="K788" s="36">
        <f t="shared" si="173"/>
        <v>15397</v>
      </c>
      <c r="L788" s="36"/>
      <c r="M788" s="36">
        <f t="shared" si="174"/>
        <v>1787</v>
      </c>
      <c r="N788" s="36">
        <f t="shared" si="175"/>
        <v>96852</v>
      </c>
      <c r="O788" s="36">
        <f t="shared" si="176"/>
        <v>98639</v>
      </c>
      <c r="P788" s="36">
        <f t="shared" si="177"/>
        <v>98639</v>
      </c>
      <c r="Q788" s="36">
        <f t="shared" si="178"/>
        <v>-8134</v>
      </c>
    </row>
    <row r="789" spans="1:17" s="33" customFormat="1" ht="13.2" x14ac:dyDescent="0.25">
      <c r="A789" s="62">
        <v>35201</v>
      </c>
      <c r="B789" s="63" t="s">
        <v>1092</v>
      </c>
      <c r="C789" s="65">
        <v>391943.03</v>
      </c>
      <c r="D789" s="34">
        <f t="shared" si="166"/>
        <v>5.1156199191161112E-4</v>
      </c>
      <c r="E789" s="66">
        <f t="shared" si="167"/>
        <v>71716</v>
      </c>
      <c r="F789" s="35">
        <f t="shared" si="168"/>
        <v>2538281</v>
      </c>
      <c r="G789" s="35">
        <f t="shared" si="169"/>
        <v>-1995421</v>
      </c>
      <c r="H789" s="36">
        <f t="shared" si="170"/>
        <v>54566</v>
      </c>
      <c r="I789" s="36">
        <f t="shared" si="171"/>
        <v>46909</v>
      </c>
      <c r="J789" s="36">
        <f t="shared" si="172"/>
        <v>370513</v>
      </c>
      <c r="K789" s="36">
        <f t="shared" si="173"/>
        <v>471988</v>
      </c>
      <c r="L789" s="36"/>
      <c r="M789" s="36">
        <f t="shared" si="174"/>
        <v>54788</v>
      </c>
      <c r="N789" s="36">
        <f t="shared" si="175"/>
        <v>2968917</v>
      </c>
      <c r="O789" s="36">
        <f t="shared" si="176"/>
        <v>3023705</v>
      </c>
      <c r="P789" s="36">
        <f t="shared" si="177"/>
        <v>3023705</v>
      </c>
      <c r="Q789" s="36">
        <f t="shared" si="178"/>
        <v>-249344</v>
      </c>
    </row>
    <row r="790" spans="1:17" s="33" customFormat="1" ht="13.2" x14ac:dyDescent="0.25">
      <c r="A790" s="62">
        <v>35203</v>
      </c>
      <c r="B790" s="63" t="s">
        <v>1093</v>
      </c>
      <c r="C790" s="65">
        <v>16964.419999999998</v>
      </c>
      <c r="D790" s="34">
        <f t="shared" si="166"/>
        <v>2.2141872217564816E-5</v>
      </c>
      <c r="E790" s="66">
        <f t="shared" si="167"/>
        <v>3104</v>
      </c>
      <c r="F790" s="35">
        <f t="shared" si="168"/>
        <v>109864</v>
      </c>
      <c r="G790" s="35">
        <f t="shared" si="169"/>
        <v>-86368</v>
      </c>
      <c r="H790" s="36">
        <f t="shared" si="170"/>
        <v>2362</v>
      </c>
      <c r="I790" s="36">
        <f t="shared" si="171"/>
        <v>2030</v>
      </c>
      <c r="J790" s="36">
        <f t="shared" si="172"/>
        <v>16037</v>
      </c>
      <c r="K790" s="36">
        <f t="shared" si="173"/>
        <v>20429</v>
      </c>
      <c r="L790" s="36"/>
      <c r="M790" s="36">
        <f t="shared" si="174"/>
        <v>2371</v>
      </c>
      <c r="N790" s="36">
        <f t="shared" si="175"/>
        <v>128503</v>
      </c>
      <c r="O790" s="36">
        <f t="shared" si="176"/>
        <v>130874</v>
      </c>
      <c r="P790" s="36">
        <f t="shared" si="177"/>
        <v>130874</v>
      </c>
      <c r="Q790" s="36">
        <f t="shared" si="178"/>
        <v>-10792</v>
      </c>
    </row>
    <row r="791" spans="1:17" s="33" customFormat="1" ht="13.2" x14ac:dyDescent="0.25">
      <c r="A791" s="62">
        <v>35205</v>
      </c>
      <c r="B791" s="63" t="s">
        <v>1094</v>
      </c>
      <c r="C791" s="65">
        <v>595985.57999999996</v>
      </c>
      <c r="D791" s="34">
        <f t="shared" si="166"/>
        <v>7.7787726051767477E-4</v>
      </c>
      <c r="E791" s="66">
        <f t="shared" si="167"/>
        <v>109051</v>
      </c>
      <c r="F791" s="35">
        <f t="shared" si="168"/>
        <v>3859691</v>
      </c>
      <c r="G791" s="35">
        <f t="shared" si="169"/>
        <v>-3034222</v>
      </c>
      <c r="H791" s="36">
        <f t="shared" si="170"/>
        <v>82973</v>
      </c>
      <c r="I791" s="36">
        <f t="shared" si="171"/>
        <v>71329</v>
      </c>
      <c r="J791" s="36">
        <f t="shared" si="172"/>
        <v>563399</v>
      </c>
      <c r="K791" s="36">
        <f t="shared" si="173"/>
        <v>717701</v>
      </c>
      <c r="L791" s="36"/>
      <c r="M791" s="36">
        <f t="shared" si="174"/>
        <v>83310</v>
      </c>
      <c r="N791" s="36">
        <f t="shared" si="175"/>
        <v>4514513</v>
      </c>
      <c r="O791" s="36">
        <f t="shared" si="176"/>
        <v>4597823</v>
      </c>
      <c r="P791" s="36">
        <f t="shared" si="177"/>
        <v>4597823</v>
      </c>
      <c r="Q791" s="36">
        <f t="shared" si="178"/>
        <v>-379151</v>
      </c>
    </row>
    <row r="792" spans="1:17" s="33" customFormat="1" ht="13.2" x14ac:dyDescent="0.25">
      <c r="A792" s="62">
        <v>35207</v>
      </c>
      <c r="B792" s="63" t="s">
        <v>2321</v>
      </c>
      <c r="C792" s="65">
        <v>579.99</v>
      </c>
      <c r="D792" s="34">
        <f t="shared" si="166"/>
        <v>7.5699991319864862E-7</v>
      </c>
      <c r="E792" s="66">
        <f t="shared" si="167"/>
        <v>106</v>
      </c>
      <c r="F792" s="35">
        <f t="shared" si="168"/>
        <v>3756</v>
      </c>
      <c r="G792" s="35">
        <f t="shared" si="169"/>
        <v>-2953</v>
      </c>
      <c r="H792" s="36">
        <f t="shared" si="170"/>
        <v>81</v>
      </c>
      <c r="I792" s="36">
        <f t="shared" si="171"/>
        <v>69</v>
      </c>
      <c r="J792" s="36">
        <f t="shared" si="172"/>
        <v>548</v>
      </c>
      <c r="K792" s="36">
        <f t="shared" si="173"/>
        <v>698</v>
      </c>
      <c r="L792" s="36"/>
      <c r="M792" s="36">
        <f t="shared" si="174"/>
        <v>81</v>
      </c>
      <c r="N792" s="36">
        <f t="shared" si="175"/>
        <v>4393</v>
      </c>
      <c r="O792" s="36">
        <f t="shared" si="176"/>
        <v>4474</v>
      </c>
      <c r="P792" s="36">
        <f t="shared" si="177"/>
        <v>4474</v>
      </c>
      <c r="Q792" s="36">
        <f t="shared" si="178"/>
        <v>-369</v>
      </c>
    </row>
    <row r="793" spans="1:17" s="33" customFormat="1" ht="13.2" x14ac:dyDescent="0.25">
      <c r="A793" s="62">
        <v>35301</v>
      </c>
      <c r="B793" s="63" t="s">
        <v>1095</v>
      </c>
      <c r="C793" s="65">
        <v>91364.08</v>
      </c>
      <c r="D793" s="34">
        <f t="shared" si="166"/>
        <v>1.1924791915287227E-4</v>
      </c>
      <c r="E793" s="66">
        <f t="shared" si="167"/>
        <v>16717</v>
      </c>
      <c r="F793" s="35">
        <f t="shared" si="168"/>
        <v>591687</v>
      </c>
      <c r="G793" s="35">
        <f t="shared" si="169"/>
        <v>-465144</v>
      </c>
      <c r="H793" s="36">
        <f t="shared" si="170"/>
        <v>12720</v>
      </c>
      <c r="I793" s="36">
        <f t="shared" si="171"/>
        <v>10935</v>
      </c>
      <c r="J793" s="36">
        <f t="shared" si="172"/>
        <v>86369</v>
      </c>
      <c r="K793" s="36">
        <f t="shared" si="173"/>
        <v>110024</v>
      </c>
      <c r="L793" s="36"/>
      <c r="M793" s="36">
        <f t="shared" si="174"/>
        <v>12771</v>
      </c>
      <c r="N793" s="36">
        <f t="shared" si="175"/>
        <v>692071</v>
      </c>
      <c r="O793" s="36">
        <f t="shared" si="176"/>
        <v>704842</v>
      </c>
      <c r="P793" s="36">
        <f t="shared" si="177"/>
        <v>704842</v>
      </c>
      <c r="Q793" s="36">
        <f t="shared" si="178"/>
        <v>-58124</v>
      </c>
    </row>
    <row r="794" spans="1:17" s="33" customFormat="1" ht="13.2" x14ac:dyDescent="0.25">
      <c r="A794" s="62">
        <v>35302</v>
      </c>
      <c r="B794" s="63" t="s">
        <v>1096</v>
      </c>
      <c r="C794" s="65">
        <v>9213.83</v>
      </c>
      <c r="D794" s="34">
        <f t="shared" si="166"/>
        <v>1.2025842704576121E-5</v>
      </c>
      <c r="E794" s="66">
        <f t="shared" si="167"/>
        <v>1686</v>
      </c>
      <c r="F794" s="35">
        <f t="shared" si="168"/>
        <v>59670</v>
      </c>
      <c r="G794" s="35">
        <f t="shared" si="169"/>
        <v>-46909</v>
      </c>
      <c r="H794" s="36">
        <f t="shared" si="170"/>
        <v>1283</v>
      </c>
      <c r="I794" s="36">
        <f t="shared" si="171"/>
        <v>1103</v>
      </c>
      <c r="J794" s="36">
        <f t="shared" si="172"/>
        <v>8710</v>
      </c>
      <c r="K794" s="36">
        <f t="shared" si="173"/>
        <v>11096</v>
      </c>
      <c r="L794" s="36"/>
      <c r="M794" s="36">
        <f t="shared" si="174"/>
        <v>1288</v>
      </c>
      <c r="N794" s="36">
        <f t="shared" si="175"/>
        <v>69794</v>
      </c>
      <c r="O794" s="36">
        <f t="shared" si="176"/>
        <v>71082</v>
      </c>
      <c r="P794" s="36">
        <f t="shared" si="177"/>
        <v>71082</v>
      </c>
      <c r="Q794" s="36">
        <f t="shared" si="178"/>
        <v>-5862</v>
      </c>
    </row>
    <row r="795" spans="1:17" s="33" customFormat="1" ht="13.2" x14ac:dyDescent="0.25">
      <c r="A795" s="62">
        <v>35305</v>
      </c>
      <c r="B795" s="63" t="s">
        <v>1097</v>
      </c>
      <c r="C795" s="65">
        <v>2152.54</v>
      </c>
      <c r="D795" s="34">
        <f t="shared" si="166"/>
        <v>2.8094839448208056E-6</v>
      </c>
      <c r="E795" s="66">
        <f t="shared" si="167"/>
        <v>394</v>
      </c>
      <c r="F795" s="35">
        <f t="shared" si="168"/>
        <v>13940</v>
      </c>
      <c r="G795" s="35">
        <f t="shared" si="169"/>
        <v>-10959</v>
      </c>
      <c r="H795" s="36">
        <f t="shared" si="170"/>
        <v>300</v>
      </c>
      <c r="I795" s="36">
        <f t="shared" si="171"/>
        <v>258</v>
      </c>
      <c r="J795" s="36">
        <f t="shared" si="172"/>
        <v>2035</v>
      </c>
      <c r="K795" s="36">
        <f t="shared" si="173"/>
        <v>2593</v>
      </c>
      <c r="L795" s="36"/>
      <c r="M795" s="36">
        <f t="shared" si="174"/>
        <v>301</v>
      </c>
      <c r="N795" s="36">
        <f t="shared" si="175"/>
        <v>16305</v>
      </c>
      <c r="O795" s="36">
        <f t="shared" si="176"/>
        <v>16606</v>
      </c>
      <c r="P795" s="36">
        <f t="shared" si="177"/>
        <v>16606</v>
      </c>
      <c r="Q795" s="36">
        <f t="shared" si="178"/>
        <v>-1369</v>
      </c>
    </row>
    <row r="796" spans="1:17" s="33" customFormat="1" ht="13.2" x14ac:dyDescent="0.25">
      <c r="A796" s="62">
        <v>35308</v>
      </c>
      <c r="B796" s="63" t="s">
        <v>1098</v>
      </c>
      <c r="C796" s="65">
        <v>2581.77</v>
      </c>
      <c r="D796" s="34">
        <f t="shared" si="166"/>
        <v>3.3697126948721096E-6</v>
      </c>
      <c r="E796" s="66">
        <f t="shared" si="167"/>
        <v>472</v>
      </c>
      <c r="F796" s="35">
        <f t="shared" si="168"/>
        <v>16720</v>
      </c>
      <c r="G796" s="35">
        <f t="shared" si="169"/>
        <v>-13144</v>
      </c>
      <c r="H796" s="36">
        <f t="shared" si="170"/>
        <v>359</v>
      </c>
      <c r="I796" s="36">
        <f t="shared" si="171"/>
        <v>309</v>
      </c>
      <c r="J796" s="36">
        <f t="shared" si="172"/>
        <v>2441</v>
      </c>
      <c r="K796" s="36">
        <f t="shared" si="173"/>
        <v>3109</v>
      </c>
      <c r="L796" s="36"/>
      <c r="M796" s="36">
        <f t="shared" si="174"/>
        <v>361</v>
      </c>
      <c r="N796" s="36">
        <f t="shared" si="175"/>
        <v>19557</v>
      </c>
      <c r="O796" s="36">
        <f t="shared" si="176"/>
        <v>19918</v>
      </c>
      <c r="P796" s="36">
        <f t="shared" si="177"/>
        <v>19918</v>
      </c>
      <c r="Q796" s="36">
        <f t="shared" si="178"/>
        <v>-1642</v>
      </c>
    </row>
    <row r="797" spans="1:17" s="33" customFormat="1" ht="13.2" x14ac:dyDescent="0.25">
      <c r="A797" s="62">
        <v>35309</v>
      </c>
      <c r="B797" s="63" t="s">
        <v>1099</v>
      </c>
      <c r="C797" s="65">
        <v>17583.73</v>
      </c>
      <c r="D797" s="34">
        <f t="shared" si="166"/>
        <v>2.2950192389021315E-5</v>
      </c>
      <c r="E797" s="66">
        <f t="shared" si="167"/>
        <v>3217</v>
      </c>
      <c r="F797" s="35">
        <f t="shared" si="168"/>
        <v>113875</v>
      </c>
      <c r="G797" s="35">
        <f t="shared" si="169"/>
        <v>-89521</v>
      </c>
      <c r="H797" s="36">
        <f t="shared" si="170"/>
        <v>2448</v>
      </c>
      <c r="I797" s="36">
        <f t="shared" si="171"/>
        <v>2104</v>
      </c>
      <c r="J797" s="36">
        <f t="shared" si="172"/>
        <v>16622</v>
      </c>
      <c r="K797" s="36">
        <f t="shared" si="173"/>
        <v>21174</v>
      </c>
      <c r="L797" s="36"/>
      <c r="M797" s="36">
        <f t="shared" si="174"/>
        <v>2458</v>
      </c>
      <c r="N797" s="36">
        <f t="shared" si="175"/>
        <v>133194</v>
      </c>
      <c r="O797" s="36">
        <f t="shared" si="176"/>
        <v>135652</v>
      </c>
      <c r="P797" s="36">
        <f t="shared" si="177"/>
        <v>135652</v>
      </c>
      <c r="Q797" s="36">
        <f t="shared" si="178"/>
        <v>-11186</v>
      </c>
    </row>
    <row r="798" spans="1:17" s="33" customFormat="1" ht="13.2" x14ac:dyDescent="0.25">
      <c r="A798" s="62">
        <v>35310</v>
      </c>
      <c r="B798" s="63" t="s">
        <v>1100</v>
      </c>
      <c r="C798" s="65">
        <v>1362.15</v>
      </c>
      <c r="D798" s="34">
        <f t="shared" si="166"/>
        <v>1.7778710525414908E-6</v>
      </c>
      <c r="E798" s="66">
        <f t="shared" si="167"/>
        <v>249</v>
      </c>
      <c r="F798" s="35">
        <f t="shared" si="168"/>
        <v>8821</v>
      </c>
      <c r="G798" s="35">
        <f t="shared" si="169"/>
        <v>-6935</v>
      </c>
      <c r="H798" s="36">
        <f t="shared" si="170"/>
        <v>190</v>
      </c>
      <c r="I798" s="36">
        <f t="shared" si="171"/>
        <v>163</v>
      </c>
      <c r="J798" s="36">
        <f t="shared" si="172"/>
        <v>1288</v>
      </c>
      <c r="K798" s="36">
        <f t="shared" si="173"/>
        <v>1641</v>
      </c>
      <c r="L798" s="36"/>
      <c r="M798" s="36">
        <f t="shared" si="174"/>
        <v>190</v>
      </c>
      <c r="N798" s="36">
        <f t="shared" si="175"/>
        <v>10318</v>
      </c>
      <c r="O798" s="36">
        <f t="shared" si="176"/>
        <v>10508</v>
      </c>
      <c r="P798" s="36">
        <f t="shared" si="177"/>
        <v>10508</v>
      </c>
      <c r="Q798" s="36">
        <f t="shared" si="178"/>
        <v>-867</v>
      </c>
    </row>
    <row r="799" spans="1:17" s="33" customFormat="1" ht="13.2" x14ac:dyDescent="0.25">
      <c r="A799" s="62">
        <v>35311</v>
      </c>
      <c r="B799" s="63" t="s">
        <v>1101</v>
      </c>
      <c r="C799" s="65">
        <v>1339.38</v>
      </c>
      <c r="D799" s="34">
        <f t="shared" si="166"/>
        <v>1.7481517676856601E-6</v>
      </c>
      <c r="E799" s="66">
        <f t="shared" si="167"/>
        <v>245</v>
      </c>
      <c r="F799" s="35">
        <f t="shared" si="168"/>
        <v>8674</v>
      </c>
      <c r="G799" s="35">
        <f t="shared" si="169"/>
        <v>-6819</v>
      </c>
      <c r="H799" s="36">
        <f t="shared" si="170"/>
        <v>186</v>
      </c>
      <c r="I799" s="36">
        <f t="shared" si="171"/>
        <v>160</v>
      </c>
      <c r="J799" s="36">
        <f t="shared" si="172"/>
        <v>1266</v>
      </c>
      <c r="K799" s="36">
        <f t="shared" si="173"/>
        <v>1612</v>
      </c>
      <c r="L799" s="36"/>
      <c r="M799" s="36">
        <f t="shared" si="174"/>
        <v>187</v>
      </c>
      <c r="N799" s="36">
        <f t="shared" si="175"/>
        <v>10146</v>
      </c>
      <c r="O799" s="36">
        <f t="shared" si="176"/>
        <v>10333</v>
      </c>
      <c r="P799" s="36">
        <f t="shared" si="177"/>
        <v>10333</v>
      </c>
      <c r="Q799" s="36">
        <f t="shared" si="178"/>
        <v>-852</v>
      </c>
    </row>
    <row r="800" spans="1:17" s="33" customFormat="1" ht="13.2" x14ac:dyDescent="0.25">
      <c r="A800" s="62">
        <v>35312</v>
      </c>
      <c r="B800" s="63" t="s">
        <v>1102</v>
      </c>
      <c r="C800" s="65">
        <v>188.76</v>
      </c>
      <c r="D800" s="34">
        <f t="shared" si="166"/>
        <v>2.4636856431210351E-7</v>
      </c>
      <c r="E800" s="66">
        <f t="shared" si="167"/>
        <v>35</v>
      </c>
      <c r="F800" s="35">
        <f t="shared" si="168"/>
        <v>1222</v>
      </c>
      <c r="G800" s="35">
        <f t="shared" si="169"/>
        <v>-961</v>
      </c>
      <c r="H800" s="36">
        <f t="shared" si="170"/>
        <v>26</v>
      </c>
      <c r="I800" s="36">
        <f t="shared" si="171"/>
        <v>23</v>
      </c>
      <c r="J800" s="36">
        <f t="shared" si="172"/>
        <v>178</v>
      </c>
      <c r="K800" s="36">
        <f t="shared" si="173"/>
        <v>227</v>
      </c>
      <c r="L800" s="36"/>
      <c r="M800" s="36">
        <f t="shared" si="174"/>
        <v>26</v>
      </c>
      <c r="N800" s="36">
        <f t="shared" si="175"/>
        <v>1430</v>
      </c>
      <c r="O800" s="36">
        <f t="shared" si="176"/>
        <v>1456</v>
      </c>
      <c r="P800" s="36">
        <f t="shared" si="177"/>
        <v>1456</v>
      </c>
      <c r="Q800" s="36">
        <f t="shared" si="178"/>
        <v>-120</v>
      </c>
    </row>
    <row r="801" spans="1:17" s="33" customFormat="1" ht="13.2" x14ac:dyDescent="0.25">
      <c r="A801" s="62">
        <v>35313</v>
      </c>
      <c r="B801" s="63" t="s">
        <v>1103</v>
      </c>
      <c r="C801" s="65">
        <v>1347.28</v>
      </c>
      <c r="D801" s="34">
        <f t="shared" si="166"/>
        <v>1.7584628063488598E-6</v>
      </c>
      <c r="E801" s="66">
        <f t="shared" si="167"/>
        <v>247</v>
      </c>
      <c r="F801" s="35">
        <f t="shared" si="168"/>
        <v>8725</v>
      </c>
      <c r="G801" s="35">
        <f t="shared" si="169"/>
        <v>-6859</v>
      </c>
      <c r="H801" s="36">
        <f t="shared" si="170"/>
        <v>188</v>
      </c>
      <c r="I801" s="36">
        <f t="shared" si="171"/>
        <v>161</v>
      </c>
      <c r="J801" s="36">
        <f t="shared" si="172"/>
        <v>1274</v>
      </c>
      <c r="K801" s="36">
        <f t="shared" si="173"/>
        <v>1623</v>
      </c>
      <c r="L801" s="36"/>
      <c r="M801" s="36">
        <f t="shared" si="174"/>
        <v>188</v>
      </c>
      <c r="N801" s="36">
        <f t="shared" si="175"/>
        <v>10205</v>
      </c>
      <c r="O801" s="36">
        <f t="shared" si="176"/>
        <v>10393</v>
      </c>
      <c r="P801" s="36">
        <f t="shared" si="177"/>
        <v>10393</v>
      </c>
      <c r="Q801" s="36">
        <f t="shared" si="178"/>
        <v>-857</v>
      </c>
    </row>
    <row r="802" spans="1:17" s="33" customFormat="1" ht="13.2" x14ac:dyDescent="0.25">
      <c r="A802" s="62">
        <v>35314</v>
      </c>
      <c r="B802" s="63" t="s">
        <v>1104</v>
      </c>
      <c r="C802" s="65">
        <v>753.93</v>
      </c>
      <c r="D802" s="34">
        <f t="shared" si="166"/>
        <v>9.8402549105649589E-7</v>
      </c>
      <c r="E802" s="66">
        <f t="shared" si="167"/>
        <v>138</v>
      </c>
      <c r="F802" s="35">
        <f t="shared" si="168"/>
        <v>4883</v>
      </c>
      <c r="G802" s="35">
        <f t="shared" si="169"/>
        <v>-3838</v>
      </c>
      <c r="H802" s="36">
        <f t="shared" si="170"/>
        <v>105</v>
      </c>
      <c r="I802" s="36">
        <f t="shared" si="171"/>
        <v>90</v>
      </c>
      <c r="J802" s="36">
        <f t="shared" si="172"/>
        <v>713</v>
      </c>
      <c r="K802" s="36">
        <f t="shared" si="173"/>
        <v>908</v>
      </c>
      <c r="L802" s="36"/>
      <c r="M802" s="36">
        <f t="shared" si="174"/>
        <v>105</v>
      </c>
      <c r="N802" s="36">
        <f t="shared" si="175"/>
        <v>5711</v>
      </c>
      <c r="O802" s="36">
        <f t="shared" si="176"/>
        <v>5816</v>
      </c>
      <c r="P802" s="36">
        <f t="shared" si="177"/>
        <v>5816</v>
      </c>
      <c r="Q802" s="36">
        <f t="shared" si="178"/>
        <v>-480</v>
      </c>
    </row>
    <row r="803" spans="1:17" s="33" customFormat="1" ht="13.2" x14ac:dyDescent="0.25">
      <c r="A803" s="62">
        <v>35548</v>
      </c>
      <c r="B803" s="63" t="s">
        <v>1105</v>
      </c>
      <c r="C803" s="65">
        <v>111914.33</v>
      </c>
      <c r="D803" s="34">
        <f t="shared" si="166"/>
        <v>1.4606999792355889E-4</v>
      </c>
      <c r="E803" s="66">
        <f t="shared" si="167"/>
        <v>20478</v>
      </c>
      <c r="F803" s="35">
        <f t="shared" si="168"/>
        <v>724774</v>
      </c>
      <c r="G803" s="35">
        <f t="shared" si="169"/>
        <v>-569767</v>
      </c>
      <c r="H803" s="36">
        <f t="shared" si="170"/>
        <v>15581</v>
      </c>
      <c r="I803" s="36">
        <f t="shared" si="171"/>
        <v>13394</v>
      </c>
      <c r="J803" s="36">
        <f t="shared" si="172"/>
        <v>105795</v>
      </c>
      <c r="K803" s="36">
        <f t="shared" si="173"/>
        <v>134770</v>
      </c>
      <c r="L803" s="36"/>
      <c r="M803" s="36">
        <f t="shared" si="174"/>
        <v>15644</v>
      </c>
      <c r="N803" s="36">
        <f t="shared" si="175"/>
        <v>847736</v>
      </c>
      <c r="O803" s="36">
        <f t="shared" si="176"/>
        <v>863380</v>
      </c>
      <c r="P803" s="36">
        <f t="shared" si="177"/>
        <v>863380</v>
      </c>
      <c r="Q803" s="36">
        <f t="shared" si="178"/>
        <v>-71197</v>
      </c>
    </row>
    <row r="804" spans="1:17" s="33" customFormat="1" ht="13.2" x14ac:dyDescent="0.25">
      <c r="A804" s="62">
        <v>36201</v>
      </c>
      <c r="B804" s="63" t="s">
        <v>1106</v>
      </c>
      <c r="C804" s="65">
        <v>239150.12</v>
      </c>
      <c r="D804" s="34">
        <f t="shared" si="166"/>
        <v>3.1213748526948116E-4</v>
      </c>
      <c r="E804" s="66">
        <f t="shared" si="167"/>
        <v>43759</v>
      </c>
      <c r="F804" s="35">
        <f t="shared" si="168"/>
        <v>1548771</v>
      </c>
      <c r="G804" s="35">
        <f t="shared" si="169"/>
        <v>-1217537</v>
      </c>
      <c r="H804" s="36">
        <f t="shared" si="170"/>
        <v>33294</v>
      </c>
      <c r="I804" s="36">
        <f t="shared" si="171"/>
        <v>28622</v>
      </c>
      <c r="J804" s="36">
        <f t="shared" si="172"/>
        <v>226074</v>
      </c>
      <c r="K804" s="36">
        <f t="shared" si="173"/>
        <v>287990</v>
      </c>
      <c r="L804" s="36"/>
      <c r="M804" s="36">
        <f t="shared" si="174"/>
        <v>33430</v>
      </c>
      <c r="N804" s="36">
        <f t="shared" si="175"/>
        <v>1811531</v>
      </c>
      <c r="O804" s="36">
        <f t="shared" si="176"/>
        <v>1844961</v>
      </c>
      <c r="P804" s="36">
        <f t="shared" si="177"/>
        <v>1844961</v>
      </c>
      <c r="Q804" s="36">
        <f t="shared" si="178"/>
        <v>-152141</v>
      </c>
    </row>
    <row r="805" spans="1:17" s="33" customFormat="1" ht="13.2" x14ac:dyDescent="0.25">
      <c r="A805" s="62">
        <v>36203</v>
      </c>
      <c r="B805" s="63" t="s">
        <v>1107</v>
      </c>
      <c r="C805" s="65">
        <v>15428.19</v>
      </c>
      <c r="D805" s="34">
        <f t="shared" si="166"/>
        <v>2.0136792859898031E-5</v>
      </c>
      <c r="E805" s="66">
        <f t="shared" si="167"/>
        <v>2823</v>
      </c>
      <c r="F805" s="35">
        <f t="shared" si="168"/>
        <v>99915</v>
      </c>
      <c r="G805" s="35">
        <f t="shared" si="169"/>
        <v>-78546</v>
      </c>
      <c r="H805" s="36">
        <f t="shared" si="170"/>
        <v>2148</v>
      </c>
      <c r="I805" s="36">
        <f t="shared" si="171"/>
        <v>1846</v>
      </c>
      <c r="J805" s="36">
        <f t="shared" si="172"/>
        <v>14585</v>
      </c>
      <c r="K805" s="36">
        <f t="shared" si="173"/>
        <v>18579</v>
      </c>
      <c r="L805" s="36"/>
      <c r="M805" s="36">
        <f t="shared" si="174"/>
        <v>2157</v>
      </c>
      <c r="N805" s="36">
        <f t="shared" si="175"/>
        <v>116867</v>
      </c>
      <c r="O805" s="36">
        <f t="shared" si="176"/>
        <v>119024</v>
      </c>
      <c r="P805" s="36">
        <f t="shared" si="177"/>
        <v>119024</v>
      </c>
      <c r="Q805" s="36">
        <f t="shared" si="178"/>
        <v>-9815</v>
      </c>
    </row>
    <row r="806" spans="1:17" s="33" customFormat="1" ht="13.2" x14ac:dyDescent="0.25">
      <c r="A806" s="62">
        <v>36301</v>
      </c>
      <c r="B806" s="63" t="s">
        <v>1108</v>
      </c>
      <c r="C806" s="65">
        <v>28336.02</v>
      </c>
      <c r="D806" s="34">
        <f t="shared" si="166"/>
        <v>3.6984025035595738E-5</v>
      </c>
      <c r="E806" s="66">
        <f t="shared" si="167"/>
        <v>5185</v>
      </c>
      <c r="F806" s="35">
        <f t="shared" si="168"/>
        <v>183508</v>
      </c>
      <c r="G806" s="35">
        <f t="shared" si="169"/>
        <v>-144262</v>
      </c>
      <c r="H806" s="36">
        <f t="shared" si="170"/>
        <v>3945</v>
      </c>
      <c r="I806" s="36">
        <f t="shared" si="171"/>
        <v>3391</v>
      </c>
      <c r="J806" s="36">
        <f t="shared" si="172"/>
        <v>26787</v>
      </c>
      <c r="K806" s="36">
        <f t="shared" si="173"/>
        <v>34123</v>
      </c>
      <c r="L806" s="36"/>
      <c r="M806" s="36">
        <f t="shared" si="174"/>
        <v>3961</v>
      </c>
      <c r="N806" s="36">
        <f t="shared" si="175"/>
        <v>214642</v>
      </c>
      <c r="O806" s="36">
        <f t="shared" si="176"/>
        <v>218603</v>
      </c>
      <c r="P806" s="36">
        <f t="shared" si="177"/>
        <v>218603</v>
      </c>
      <c r="Q806" s="36">
        <f t="shared" si="178"/>
        <v>-18027</v>
      </c>
    </row>
    <row r="807" spans="1:17" s="33" customFormat="1" ht="13.2" x14ac:dyDescent="0.25">
      <c r="A807" s="62">
        <v>36302</v>
      </c>
      <c r="B807" s="63" t="s">
        <v>1109</v>
      </c>
      <c r="C807" s="65">
        <v>3104.16</v>
      </c>
      <c r="D807" s="34">
        <f t="shared" si="166"/>
        <v>4.0515333894631237E-6</v>
      </c>
      <c r="E807" s="66">
        <f t="shared" si="167"/>
        <v>568</v>
      </c>
      <c r="F807" s="35">
        <f t="shared" si="168"/>
        <v>20103</v>
      </c>
      <c r="G807" s="35">
        <f t="shared" si="169"/>
        <v>-15804</v>
      </c>
      <c r="H807" s="36">
        <f t="shared" si="170"/>
        <v>432</v>
      </c>
      <c r="I807" s="36">
        <f t="shared" si="171"/>
        <v>372</v>
      </c>
      <c r="J807" s="36">
        <f t="shared" si="172"/>
        <v>2934</v>
      </c>
      <c r="K807" s="36">
        <f t="shared" si="173"/>
        <v>3738</v>
      </c>
      <c r="L807" s="36"/>
      <c r="M807" s="36">
        <f t="shared" si="174"/>
        <v>434</v>
      </c>
      <c r="N807" s="36">
        <f t="shared" si="175"/>
        <v>23514</v>
      </c>
      <c r="O807" s="36">
        <f t="shared" si="176"/>
        <v>23948</v>
      </c>
      <c r="P807" s="36">
        <f t="shared" si="177"/>
        <v>23948</v>
      </c>
      <c r="Q807" s="36">
        <f t="shared" si="178"/>
        <v>-1975</v>
      </c>
    </row>
    <row r="808" spans="1:17" s="33" customFormat="1" ht="13.2" x14ac:dyDescent="0.25">
      <c r="A808" s="62">
        <v>36303</v>
      </c>
      <c r="B808" s="63" t="s">
        <v>1110</v>
      </c>
      <c r="C808" s="65">
        <v>20356.72</v>
      </c>
      <c r="D808" s="34">
        <f t="shared" si="166"/>
        <v>2.6569484427333566E-5</v>
      </c>
      <c r="E808" s="66">
        <f t="shared" si="167"/>
        <v>3725</v>
      </c>
      <c r="F808" s="35">
        <f t="shared" si="168"/>
        <v>131833</v>
      </c>
      <c r="G808" s="35">
        <f t="shared" si="169"/>
        <v>-103638</v>
      </c>
      <c r="H808" s="36">
        <f t="shared" si="170"/>
        <v>2834</v>
      </c>
      <c r="I808" s="36">
        <f t="shared" si="171"/>
        <v>2436</v>
      </c>
      <c r="J808" s="36">
        <f t="shared" si="172"/>
        <v>19244</v>
      </c>
      <c r="K808" s="36">
        <f t="shared" si="173"/>
        <v>24514</v>
      </c>
      <c r="L808" s="36"/>
      <c r="M808" s="36">
        <f t="shared" si="174"/>
        <v>2846</v>
      </c>
      <c r="N808" s="36">
        <f t="shared" si="175"/>
        <v>154200</v>
      </c>
      <c r="O808" s="36">
        <f t="shared" si="176"/>
        <v>157046</v>
      </c>
      <c r="P808" s="36">
        <f t="shared" si="177"/>
        <v>157046</v>
      </c>
      <c r="Q808" s="36">
        <f t="shared" si="178"/>
        <v>-12950</v>
      </c>
    </row>
    <row r="809" spans="1:17" s="33" customFormat="1" ht="13.2" x14ac:dyDescent="0.25">
      <c r="A809" s="62">
        <v>36304</v>
      </c>
      <c r="B809" s="63" t="s">
        <v>1111</v>
      </c>
      <c r="C809" s="65">
        <v>3536.44</v>
      </c>
      <c r="D809" s="34">
        <f t="shared" si="166"/>
        <v>4.6157429835552838E-6</v>
      </c>
      <c r="E809" s="66">
        <f t="shared" si="167"/>
        <v>647</v>
      </c>
      <c r="F809" s="35">
        <f t="shared" si="168"/>
        <v>22903</v>
      </c>
      <c r="G809" s="35">
        <f t="shared" si="169"/>
        <v>-18004</v>
      </c>
      <c r="H809" s="36">
        <f t="shared" si="170"/>
        <v>492</v>
      </c>
      <c r="I809" s="36">
        <f t="shared" si="171"/>
        <v>423</v>
      </c>
      <c r="J809" s="36">
        <f t="shared" si="172"/>
        <v>3343</v>
      </c>
      <c r="K809" s="36">
        <f t="shared" si="173"/>
        <v>4258</v>
      </c>
      <c r="L809" s="36"/>
      <c r="M809" s="36">
        <f t="shared" si="174"/>
        <v>494</v>
      </c>
      <c r="N809" s="36">
        <f t="shared" si="175"/>
        <v>26788</v>
      </c>
      <c r="O809" s="36">
        <f t="shared" si="176"/>
        <v>27282</v>
      </c>
      <c r="P809" s="36">
        <f t="shared" si="177"/>
        <v>27282</v>
      </c>
      <c r="Q809" s="36">
        <f t="shared" si="178"/>
        <v>-2250</v>
      </c>
    </row>
    <row r="810" spans="1:17" s="33" customFormat="1" ht="13.2" x14ac:dyDescent="0.25">
      <c r="A810" s="62">
        <v>36305</v>
      </c>
      <c r="B810" s="63" t="s">
        <v>1112</v>
      </c>
      <c r="C810" s="65">
        <v>9784.59</v>
      </c>
      <c r="D810" s="34">
        <f t="shared" si="166"/>
        <v>1.2770795670070803E-5</v>
      </c>
      <c r="E810" s="66">
        <f t="shared" si="167"/>
        <v>1790</v>
      </c>
      <c r="F810" s="35">
        <f t="shared" si="168"/>
        <v>63366</v>
      </c>
      <c r="G810" s="35">
        <f t="shared" si="169"/>
        <v>-49814</v>
      </c>
      <c r="H810" s="36">
        <f t="shared" si="170"/>
        <v>1362</v>
      </c>
      <c r="I810" s="36">
        <f t="shared" si="171"/>
        <v>1171</v>
      </c>
      <c r="J810" s="36">
        <f t="shared" si="172"/>
        <v>9250</v>
      </c>
      <c r="K810" s="36">
        <f t="shared" si="173"/>
        <v>11783</v>
      </c>
      <c r="L810" s="36"/>
      <c r="M810" s="36">
        <f t="shared" si="174"/>
        <v>1368</v>
      </c>
      <c r="N810" s="36">
        <f t="shared" si="175"/>
        <v>74117</v>
      </c>
      <c r="O810" s="36">
        <f t="shared" si="176"/>
        <v>75485</v>
      </c>
      <c r="P810" s="36">
        <f t="shared" si="177"/>
        <v>75485</v>
      </c>
      <c r="Q810" s="36">
        <f t="shared" si="178"/>
        <v>-6225</v>
      </c>
    </row>
    <row r="811" spans="1:17" s="33" customFormat="1" ht="13.2" x14ac:dyDescent="0.25">
      <c r="A811" s="62">
        <v>36306</v>
      </c>
      <c r="B811" s="63" t="s">
        <v>1113</v>
      </c>
      <c r="C811" s="65">
        <v>17677.759999999998</v>
      </c>
      <c r="D811" s="34">
        <f t="shared" si="166"/>
        <v>2.3072919853008744E-5</v>
      </c>
      <c r="E811" s="66">
        <f t="shared" si="167"/>
        <v>3235</v>
      </c>
      <c r="F811" s="35">
        <f t="shared" si="168"/>
        <v>114484</v>
      </c>
      <c r="G811" s="35">
        <f t="shared" si="169"/>
        <v>-89999</v>
      </c>
      <c r="H811" s="36">
        <f t="shared" si="170"/>
        <v>2461</v>
      </c>
      <c r="I811" s="36">
        <f t="shared" si="171"/>
        <v>2116</v>
      </c>
      <c r="J811" s="36">
        <f t="shared" si="172"/>
        <v>16711</v>
      </c>
      <c r="K811" s="36">
        <f t="shared" si="173"/>
        <v>21288</v>
      </c>
      <c r="L811" s="36"/>
      <c r="M811" s="36">
        <f t="shared" si="174"/>
        <v>2471</v>
      </c>
      <c r="N811" s="36">
        <f t="shared" si="175"/>
        <v>133907</v>
      </c>
      <c r="O811" s="36">
        <f t="shared" si="176"/>
        <v>136378</v>
      </c>
      <c r="P811" s="36">
        <f t="shared" si="177"/>
        <v>136378</v>
      </c>
      <c r="Q811" s="36">
        <f t="shared" si="178"/>
        <v>-11246</v>
      </c>
    </row>
    <row r="812" spans="1:17" s="33" customFormat="1" ht="13.2" x14ac:dyDescent="0.25">
      <c r="A812" s="62">
        <v>36308</v>
      </c>
      <c r="B812" s="63" t="s">
        <v>1114</v>
      </c>
      <c r="C812" s="65">
        <v>1820.04</v>
      </c>
      <c r="D812" s="34">
        <f t="shared" si="166"/>
        <v>2.375506684629163E-6</v>
      </c>
      <c r="E812" s="66">
        <f t="shared" si="167"/>
        <v>333</v>
      </c>
      <c r="F812" s="35">
        <f t="shared" si="168"/>
        <v>11787</v>
      </c>
      <c r="G812" s="35">
        <f t="shared" si="169"/>
        <v>-9266</v>
      </c>
      <c r="H812" s="36">
        <f t="shared" si="170"/>
        <v>253</v>
      </c>
      <c r="I812" s="36">
        <f t="shared" si="171"/>
        <v>218</v>
      </c>
      <c r="J812" s="36">
        <f t="shared" si="172"/>
        <v>1721</v>
      </c>
      <c r="K812" s="36">
        <f t="shared" si="173"/>
        <v>2192</v>
      </c>
      <c r="L812" s="36"/>
      <c r="M812" s="36">
        <f t="shared" si="174"/>
        <v>254</v>
      </c>
      <c r="N812" s="36">
        <f t="shared" si="175"/>
        <v>13787</v>
      </c>
      <c r="O812" s="36">
        <f t="shared" si="176"/>
        <v>14041</v>
      </c>
      <c r="P812" s="36">
        <f t="shared" si="177"/>
        <v>14041</v>
      </c>
      <c r="Q812" s="36">
        <f t="shared" si="178"/>
        <v>-1158</v>
      </c>
    </row>
    <row r="813" spans="1:17" s="33" customFormat="1" ht="13.2" x14ac:dyDescent="0.25">
      <c r="A813" s="62">
        <v>36315</v>
      </c>
      <c r="B813" s="63" t="s">
        <v>1115</v>
      </c>
      <c r="C813" s="65">
        <v>1720.6</v>
      </c>
      <c r="D813" s="34">
        <f t="shared" si="166"/>
        <v>2.2457181169495934E-6</v>
      </c>
      <c r="E813" s="66">
        <f t="shared" si="167"/>
        <v>315</v>
      </c>
      <c r="F813" s="35">
        <f t="shared" si="168"/>
        <v>11143</v>
      </c>
      <c r="G813" s="35">
        <f t="shared" si="169"/>
        <v>-8760</v>
      </c>
      <c r="H813" s="36">
        <f t="shared" si="170"/>
        <v>240</v>
      </c>
      <c r="I813" s="36">
        <f t="shared" si="171"/>
        <v>206</v>
      </c>
      <c r="J813" s="36">
        <f t="shared" si="172"/>
        <v>1627</v>
      </c>
      <c r="K813" s="36">
        <f t="shared" si="173"/>
        <v>2073</v>
      </c>
      <c r="L813" s="36"/>
      <c r="M813" s="36">
        <f t="shared" si="174"/>
        <v>241</v>
      </c>
      <c r="N813" s="36">
        <f t="shared" si="175"/>
        <v>13033</v>
      </c>
      <c r="O813" s="36">
        <f t="shared" si="176"/>
        <v>13274</v>
      </c>
      <c r="P813" s="36">
        <f t="shared" si="177"/>
        <v>13274</v>
      </c>
      <c r="Q813" s="36">
        <f t="shared" si="178"/>
        <v>-1095</v>
      </c>
    </row>
    <row r="814" spans="1:17" s="33" customFormat="1" ht="13.2" x14ac:dyDescent="0.25">
      <c r="A814" s="62">
        <v>36316</v>
      </c>
      <c r="B814" s="63" t="s">
        <v>1116</v>
      </c>
      <c r="C814" s="65">
        <v>4348</v>
      </c>
      <c r="D814" s="34">
        <f t="shared" si="166"/>
        <v>5.674986849062439E-6</v>
      </c>
      <c r="E814" s="66">
        <f t="shared" si="167"/>
        <v>796</v>
      </c>
      <c r="F814" s="35">
        <f t="shared" si="168"/>
        <v>28158</v>
      </c>
      <c r="G814" s="35">
        <f t="shared" si="169"/>
        <v>-22136</v>
      </c>
      <c r="H814" s="36">
        <f t="shared" si="170"/>
        <v>605</v>
      </c>
      <c r="I814" s="36">
        <f t="shared" si="171"/>
        <v>520</v>
      </c>
      <c r="J814" s="36">
        <f t="shared" si="172"/>
        <v>4110</v>
      </c>
      <c r="K814" s="36">
        <f t="shared" si="173"/>
        <v>5235</v>
      </c>
      <c r="L814" s="36"/>
      <c r="M814" s="36">
        <f t="shared" si="174"/>
        <v>608</v>
      </c>
      <c r="N814" s="36">
        <f t="shared" si="175"/>
        <v>32936</v>
      </c>
      <c r="O814" s="36">
        <f t="shared" si="176"/>
        <v>33544</v>
      </c>
      <c r="P814" s="36">
        <f t="shared" si="177"/>
        <v>33544</v>
      </c>
      <c r="Q814" s="36">
        <f t="shared" si="178"/>
        <v>-2766</v>
      </c>
    </row>
    <row r="815" spans="1:17" s="33" customFormat="1" ht="13.2" x14ac:dyDescent="0.25">
      <c r="A815" s="62">
        <v>36317</v>
      </c>
      <c r="B815" s="63" t="s">
        <v>1117</v>
      </c>
      <c r="C815" s="65">
        <v>2237.2800000000002</v>
      </c>
      <c r="D815" s="34">
        <f t="shared" si="166"/>
        <v>2.9200861494182185E-6</v>
      </c>
      <c r="E815" s="66">
        <f t="shared" si="167"/>
        <v>409</v>
      </c>
      <c r="F815" s="35">
        <f t="shared" si="168"/>
        <v>14489</v>
      </c>
      <c r="G815" s="35">
        <f t="shared" si="169"/>
        <v>-11390</v>
      </c>
      <c r="H815" s="36">
        <f t="shared" si="170"/>
        <v>311</v>
      </c>
      <c r="I815" s="36">
        <f t="shared" si="171"/>
        <v>268</v>
      </c>
      <c r="J815" s="36">
        <f t="shared" si="172"/>
        <v>2115</v>
      </c>
      <c r="K815" s="36">
        <f t="shared" si="173"/>
        <v>2694</v>
      </c>
      <c r="L815" s="36"/>
      <c r="M815" s="36">
        <f t="shared" si="174"/>
        <v>313</v>
      </c>
      <c r="N815" s="36">
        <f t="shared" si="175"/>
        <v>16947</v>
      </c>
      <c r="O815" s="36">
        <f t="shared" si="176"/>
        <v>17260</v>
      </c>
      <c r="P815" s="36">
        <f t="shared" si="177"/>
        <v>17260</v>
      </c>
      <c r="Q815" s="36">
        <f t="shared" si="178"/>
        <v>-1423</v>
      </c>
    </row>
    <row r="816" spans="1:17" s="33" customFormat="1" ht="13.2" x14ac:dyDescent="0.25">
      <c r="A816" s="62">
        <v>36318</v>
      </c>
      <c r="B816" s="63" t="s">
        <v>1118</v>
      </c>
      <c r="C816" s="65">
        <v>1716.46</v>
      </c>
      <c r="D816" s="34">
        <f t="shared" si="166"/>
        <v>2.24031461061217E-6</v>
      </c>
      <c r="E816" s="66">
        <f t="shared" si="167"/>
        <v>314</v>
      </c>
      <c r="F816" s="35">
        <f t="shared" si="168"/>
        <v>11116</v>
      </c>
      <c r="G816" s="35">
        <f t="shared" si="169"/>
        <v>-8739</v>
      </c>
      <c r="H816" s="36">
        <f t="shared" si="170"/>
        <v>239</v>
      </c>
      <c r="I816" s="36">
        <f t="shared" si="171"/>
        <v>205</v>
      </c>
      <c r="J816" s="36">
        <f t="shared" si="172"/>
        <v>1623</v>
      </c>
      <c r="K816" s="36">
        <f t="shared" si="173"/>
        <v>2067</v>
      </c>
      <c r="L816" s="36"/>
      <c r="M816" s="36">
        <f t="shared" si="174"/>
        <v>240</v>
      </c>
      <c r="N816" s="36">
        <f t="shared" si="175"/>
        <v>13002</v>
      </c>
      <c r="O816" s="36">
        <f t="shared" si="176"/>
        <v>13242</v>
      </c>
      <c r="P816" s="36">
        <f t="shared" si="177"/>
        <v>13242</v>
      </c>
      <c r="Q816" s="36">
        <f t="shared" si="178"/>
        <v>-1092</v>
      </c>
    </row>
    <row r="817" spans="1:17" s="33" customFormat="1" ht="13.2" x14ac:dyDescent="0.25">
      <c r="A817" s="62">
        <v>36532</v>
      </c>
      <c r="B817" s="63" t="s">
        <v>1119</v>
      </c>
      <c r="C817" s="65">
        <v>345154.83</v>
      </c>
      <c r="D817" s="34">
        <f t="shared" si="166"/>
        <v>4.5049427809116421E-4</v>
      </c>
      <c r="E817" s="66">
        <f t="shared" si="167"/>
        <v>63155</v>
      </c>
      <c r="F817" s="35">
        <f t="shared" si="168"/>
        <v>2235274</v>
      </c>
      <c r="G817" s="35">
        <f t="shared" si="169"/>
        <v>-1757218</v>
      </c>
      <c r="H817" s="36">
        <f t="shared" si="170"/>
        <v>48052</v>
      </c>
      <c r="I817" s="36">
        <f t="shared" si="171"/>
        <v>41309</v>
      </c>
      <c r="J817" s="36">
        <f t="shared" si="172"/>
        <v>326283</v>
      </c>
      <c r="K817" s="36">
        <f t="shared" si="173"/>
        <v>415644</v>
      </c>
      <c r="L817" s="36"/>
      <c r="M817" s="36">
        <f t="shared" si="174"/>
        <v>48247</v>
      </c>
      <c r="N817" s="36">
        <f t="shared" si="175"/>
        <v>2614503</v>
      </c>
      <c r="O817" s="36">
        <f t="shared" si="176"/>
        <v>2662750</v>
      </c>
      <c r="P817" s="36">
        <f t="shared" si="177"/>
        <v>2662750</v>
      </c>
      <c r="Q817" s="36">
        <f t="shared" si="178"/>
        <v>-219579</v>
      </c>
    </row>
    <row r="818" spans="1:17" s="33" customFormat="1" ht="13.2" x14ac:dyDescent="0.25">
      <c r="A818" s="62">
        <v>36536</v>
      </c>
      <c r="B818" s="63" t="s">
        <v>1120</v>
      </c>
      <c r="C818" s="65">
        <v>139217.19</v>
      </c>
      <c r="D818" s="34">
        <f t="shared" si="166"/>
        <v>1.8170554793317086E-4</v>
      </c>
      <c r="E818" s="66">
        <f t="shared" si="167"/>
        <v>25473</v>
      </c>
      <c r="F818" s="35">
        <f t="shared" si="168"/>
        <v>901591</v>
      </c>
      <c r="G818" s="35">
        <f t="shared" si="169"/>
        <v>-708769</v>
      </c>
      <c r="H818" s="36">
        <f t="shared" si="170"/>
        <v>19382</v>
      </c>
      <c r="I818" s="36">
        <f t="shared" si="171"/>
        <v>16662</v>
      </c>
      <c r="J818" s="36">
        <f t="shared" si="172"/>
        <v>131605</v>
      </c>
      <c r="K818" s="36">
        <f t="shared" si="173"/>
        <v>167649</v>
      </c>
      <c r="L818" s="36"/>
      <c r="M818" s="36">
        <f t="shared" si="174"/>
        <v>19460</v>
      </c>
      <c r="N818" s="36">
        <f t="shared" si="175"/>
        <v>1054552</v>
      </c>
      <c r="O818" s="36">
        <f t="shared" si="176"/>
        <v>1074012</v>
      </c>
      <c r="P818" s="36">
        <f t="shared" si="177"/>
        <v>1074012</v>
      </c>
      <c r="Q818" s="36">
        <f t="shared" si="178"/>
        <v>-88566</v>
      </c>
    </row>
    <row r="819" spans="1:17" s="33" customFormat="1" ht="13.2" x14ac:dyDescent="0.25">
      <c r="A819" s="62">
        <v>36537</v>
      </c>
      <c r="B819" s="63" t="s">
        <v>1121</v>
      </c>
      <c r="C819" s="65">
        <v>306650.34000000003</v>
      </c>
      <c r="D819" s="34">
        <f t="shared" si="166"/>
        <v>4.0023841921815219E-4</v>
      </c>
      <c r="E819" s="66">
        <f t="shared" si="167"/>
        <v>56110</v>
      </c>
      <c r="F819" s="35">
        <f t="shared" si="168"/>
        <v>1985913</v>
      </c>
      <c r="G819" s="35">
        <f t="shared" si="169"/>
        <v>-1561188</v>
      </c>
      <c r="H819" s="36">
        <f t="shared" si="170"/>
        <v>42692</v>
      </c>
      <c r="I819" s="36">
        <f t="shared" si="171"/>
        <v>36701</v>
      </c>
      <c r="J819" s="36">
        <f t="shared" si="172"/>
        <v>289884</v>
      </c>
      <c r="K819" s="36">
        <f t="shared" si="173"/>
        <v>369277</v>
      </c>
      <c r="L819" s="36"/>
      <c r="M819" s="36">
        <f t="shared" si="174"/>
        <v>42865</v>
      </c>
      <c r="N819" s="36">
        <f t="shared" si="175"/>
        <v>2322836</v>
      </c>
      <c r="O819" s="36">
        <f t="shared" si="176"/>
        <v>2365701</v>
      </c>
      <c r="P819" s="36">
        <f t="shared" si="177"/>
        <v>2365701</v>
      </c>
      <c r="Q819" s="36">
        <f t="shared" si="178"/>
        <v>-195083</v>
      </c>
    </row>
    <row r="820" spans="1:17" s="33" customFormat="1" ht="13.2" x14ac:dyDescent="0.25">
      <c r="A820" s="62">
        <v>36601</v>
      </c>
      <c r="B820" s="63" t="s">
        <v>1122</v>
      </c>
      <c r="C820" s="65">
        <v>11450.71</v>
      </c>
      <c r="D820" s="34">
        <f t="shared" si="166"/>
        <v>1.494540677608734E-5</v>
      </c>
      <c r="E820" s="66">
        <f t="shared" si="167"/>
        <v>2095</v>
      </c>
      <c r="F820" s="35">
        <f t="shared" si="168"/>
        <v>74156</v>
      </c>
      <c r="G820" s="35">
        <f t="shared" si="169"/>
        <v>-58297</v>
      </c>
      <c r="H820" s="36">
        <f t="shared" si="170"/>
        <v>1594</v>
      </c>
      <c r="I820" s="36">
        <f t="shared" si="171"/>
        <v>1370</v>
      </c>
      <c r="J820" s="36">
        <f t="shared" si="172"/>
        <v>10825</v>
      </c>
      <c r="K820" s="36">
        <f t="shared" si="173"/>
        <v>13789</v>
      </c>
      <c r="L820" s="36"/>
      <c r="M820" s="36">
        <f t="shared" si="174"/>
        <v>1601</v>
      </c>
      <c r="N820" s="36">
        <f t="shared" si="175"/>
        <v>86738</v>
      </c>
      <c r="O820" s="36">
        <f t="shared" si="176"/>
        <v>88339</v>
      </c>
      <c r="P820" s="36">
        <f t="shared" si="177"/>
        <v>88339</v>
      </c>
      <c r="Q820" s="36">
        <f t="shared" si="178"/>
        <v>-7285</v>
      </c>
    </row>
    <row r="821" spans="1:17" s="33" customFormat="1" ht="13.2" x14ac:dyDescent="0.25">
      <c r="A821" s="62">
        <v>37201</v>
      </c>
      <c r="B821" s="63" t="s">
        <v>1123</v>
      </c>
      <c r="C821" s="65">
        <v>299369.65999999997</v>
      </c>
      <c r="D821" s="34">
        <f t="shared" si="166"/>
        <v>3.9073571377835637E-4</v>
      </c>
      <c r="E821" s="66">
        <f t="shared" si="167"/>
        <v>54778</v>
      </c>
      <c r="F821" s="35">
        <f t="shared" si="168"/>
        <v>1938762</v>
      </c>
      <c r="G821" s="35">
        <f t="shared" si="169"/>
        <v>-1524121</v>
      </c>
      <c r="H821" s="36">
        <f t="shared" si="170"/>
        <v>41678</v>
      </c>
      <c r="I821" s="36">
        <f t="shared" si="171"/>
        <v>35829</v>
      </c>
      <c r="J821" s="36">
        <f t="shared" si="172"/>
        <v>283001</v>
      </c>
      <c r="K821" s="36">
        <f t="shared" si="173"/>
        <v>360508</v>
      </c>
      <c r="L821" s="36"/>
      <c r="M821" s="36">
        <f t="shared" si="174"/>
        <v>41847</v>
      </c>
      <c r="N821" s="36">
        <f t="shared" si="175"/>
        <v>2267686</v>
      </c>
      <c r="O821" s="36">
        <f t="shared" si="176"/>
        <v>2309533</v>
      </c>
      <c r="P821" s="36">
        <f t="shared" si="177"/>
        <v>2309533</v>
      </c>
      <c r="Q821" s="36">
        <f t="shared" si="178"/>
        <v>-190451</v>
      </c>
    </row>
    <row r="822" spans="1:17" s="33" customFormat="1" ht="13.2" x14ac:dyDescent="0.25">
      <c r="A822" s="62">
        <v>37203</v>
      </c>
      <c r="B822" s="63" t="s">
        <v>1124</v>
      </c>
      <c r="C822" s="65">
        <v>11141.8</v>
      </c>
      <c r="D822" s="34">
        <f t="shared" si="166"/>
        <v>1.4542219060460874E-5</v>
      </c>
      <c r="E822" s="66">
        <f t="shared" si="167"/>
        <v>2039</v>
      </c>
      <c r="F822" s="35">
        <f t="shared" si="168"/>
        <v>72156</v>
      </c>
      <c r="G822" s="35">
        <f t="shared" si="169"/>
        <v>-56724</v>
      </c>
      <c r="H822" s="36">
        <f t="shared" si="170"/>
        <v>1551</v>
      </c>
      <c r="I822" s="36">
        <f t="shared" si="171"/>
        <v>1333</v>
      </c>
      <c r="J822" s="36">
        <f t="shared" si="172"/>
        <v>10533</v>
      </c>
      <c r="K822" s="36">
        <f t="shared" si="173"/>
        <v>13417</v>
      </c>
      <c r="L822" s="36"/>
      <c r="M822" s="36">
        <f t="shared" si="174"/>
        <v>1557</v>
      </c>
      <c r="N822" s="36">
        <f t="shared" si="175"/>
        <v>84398</v>
      </c>
      <c r="O822" s="36">
        <f t="shared" si="176"/>
        <v>85955</v>
      </c>
      <c r="P822" s="36">
        <f t="shared" si="177"/>
        <v>85955</v>
      </c>
      <c r="Q822" s="36">
        <f t="shared" si="178"/>
        <v>-7088</v>
      </c>
    </row>
    <row r="823" spans="1:17" s="33" customFormat="1" ht="13.2" x14ac:dyDescent="0.25">
      <c r="A823" s="62">
        <v>37204</v>
      </c>
      <c r="B823" s="63" t="s">
        <v>1125</v>
      </c>
      <c r="C823" s="65">
        <v>1106849.1100000001</v>
      </c>
      <c r="D823" s="34">
        <f t="shared" si="166"/>
        <v>1.4446536667770159E-3</v>
      </c>
      <c r="E823" s="66">
        <f t="shared" si="167"/>
        <v>202528</v>
      </c>
      <c r="F823" s="35">
        <f t="shared" si="168"/>
        <v>7168118</v>
      </c>
      <c r="G823" s="35">
        <f t="shared" si="169"/>
        <v>-5635080</v>
      </c>
      <c r="H823" s="36">
        <f t="shared" si="170"/>
        <v>154095</v>
      </c>
      <c r="I823" s="36">
        <f t="shared" si="171"/>
        <v>132470</v>
      </c>
      <c r="J823" s="36">
        <f t="shared" si="172"/>
        <v>1046330</v>
      </c>
      <c r="K823" s="36">
        <f t="shared" si="173"/>
        <v>1332895</v>
      </c>
      <c r="L823" s="36"/>
      <c r="M823" s="36">
        <f t="shared" si="174"/>
        <v>154721</v>
      </c>
      <c r="N823" s="36">
        <f t="shared" si="175"/>
        <v>8384238</v>
      </c>
      <c r="O823" s="36">
        <f t="shared" si="176"/>
        <v>8538959</v>
      </c>
      <c r="P823" s="36">
        <f t="shared" si="177"/>
        <v>8538959</v>
      </c>
      <c r="Q823" s="36">
        <f t="shared" si="178"/>
        <v>-704150</v>
      </c>
    </row>
    <row r="824" spans="1:17" s="33" customFormat="1" ht="13.2" x14ac:dyDescent="0.25">
      <c r="A824" s="62">
        <v>37208</v>
      </c>
      <c r="B824" s="63" t="s">
        <v>1126</v>
      </c>
      <c r="C824" s="65">
        <v>2181.8200000000002</v>
      </c>
      <c r="D824" s="34">
        <f t="shared" si="166"/>
        <v>2.8477000476130203E-6</v>
      </c>
      <c r="E824" s="66">
        <f t="shared" si="167"/>
        <v>399</v>
      </c>
      <c r="F824" s="35">
        <f t="shared" si="168"/>
        <v>14130</v>
      </c>
      <c r="G824" s="35">
        <f t="shared" si="169"/>
        <v>-11108</v>
      </c>
      <c r="H824" s="36">
        <f t="shared" si="170"/>
        <v>304</v>
      </c>
      <c r="I824" s="36">
        <f t="shared" si="171"/>
        <v>261</v>
      </c>
      <c r="J824" s="36">
        <f t="shared" si="172"/>
        <v>2063</v>
      </c>
      <c r="K824" s="36">
        <f t="shared" si="173"/>
        <v>2628</v>
      </c>
      <c r="L824" s="36"/>
      <c r="M824" s="36">
        <f t="shared" si="174"/>
        <v>305</v>
      </c>
      <c r="N824" s="36">
        <f t="shared" si="175"/>
        <v>16527</v>
      </c>
      <c r="O824" s="36">
        <f t="shared" si="176"/>
        <v>16832</v>
      </c>
      <c r="P824" s="36">
        <f t="shared" si="177"/>
        <v>16832</v>
      </c>
      <c r="Q824" s="36">
        <f t="shared" si="178"/>
        <v>-1388</v>
      </c>
    </row>
    <row r="825" spans="1:17" s="33" customFormat="1" ht="13.2" x14ac:dyDescent="0.25">
      <c r="A825" s="62">
        <v>37301</v>
      </c>
      <c r="B825" s="63" t="s">
        <v>1127</v>
      </c>
      <c r="C825" s="65">
        <v>1613.81</v>
      </c>
      <c r="D825" s="34">
        <f t="shared" si="166"/>
        <v>2.1063363677289455E-6</v>
      </c>
      <c r="E825" s="66">
        <f t="shared" si="167"/>
        <v>295</v>
      </c>
      <c r="F825" s="35">
        <f t="shared" si="168"/>
        <v>10451</v>
      </c>
      <c r="G825" s="35">
        <f t="shared" si="169"/>
        <v>-8216</v>
      </c>
      <c r="H825" s="36">
        <f t="shared" si="170"/>
        <v>225</v>
      </c>
      <c r="I825" s="36">
        <f t="shared" si="171"/>
        <v>193</v>
      </c>
      <c r="J825" s="36">
        <f t="shared" si="172"/>
        <v>1526</v>
      </c>
      <c r="K825" s="36">
        <f t="shared" si="173"/>
        <v>1944</v>
      </c>
      <c r="L825" s="36"/>
      <c r="M825" s="36">
        <f t="shared" si="174"/>
        <v>226</v>
      </c>
      <c r="N825" s="36">
        <f t="shared" si="175"/>
        <v>12224</v>
      </c>
      <c r="O825" s="36">
        <f t="shared" si="176"/>
        <v>12450</v>
      </c>
      <c r="P825" s="36">
        <f t="shared" si="177"/>
        <v>12450</v>
      </c>
      <c r="Q825" s="36">
        <f t="shared" si="178"/>
        <v>-1027</v>
      </c>
    </row>
    <row r="826" spans="1:17" s="33" customFormat="1" ht="13.2" x14ac:dyDescent="0.25">
      <c r="A826" s="62">
        <v>37302</v>
      </c>
      <c r="B826" s="63" t="s">
        <v>1128</v>
      </c>
      <c r="C826" s="65">
        <v>8169.09</v>
      </c>
      <c r="D826" s="34">
        <f t="shared" si="166"/>
        <v>1.0662253523184793E-5</v>
      </c>
      <c r="E826" s="66">
        <f t="shared" si="167"/>
        <v>1495</v>
      </c>
      <c r="F826" s="35">
        <f t="shared" si="168"/>
        <v>52904</v>
      </c>
      <c r="G826" s="35">
        <f t="shared" si="169"/>
        <v>-41590</v>
      </c>
      <c r="H826" s="36">
        <f t="shared" si="170"/>
        <v>1137</v>
      </c>
      <c r="I826" s="36">
        <f t="shared" si="171"/>
        <v>978</v>
      </c>
      <c r="J826" s="36">
        <f t="shared" si="172"/>
        <v>7722</v>
      </c>
      <c r="K826" s="36">
        <f t="shared" si="173"/>
        <v>9837</v>
      </c>
      <c r="L826" s="36"/>
      <c r="M826" s="36">
        <f t="shared" si="174"/>
        <v>1142</v>
      </c>
      <c r="N826" s="36">
        <f t="shared" si="175"/>
        <v>61880</v>
      </c>
      <c r="O826" s="36">
        <f t="shared" si="176"/>
        <v>63022</v>
      </c>
      <c r="P826" s="36">
        <f t="shared" si="177"/>
        <v>63022</v>
      </c>
      <c r="Q826" s="36">
        <f t="shared" si="178"/>
        <v>-5197</v>
      </c>
    </row>
    <row r="827" spans="1:17" s="33" customFormat="1" ht="13.2" x14ac:dyDescent="0.25">
      <c r="A827" s="62">
        <v>37303</v>
      </c>
      <c r="B827" s="63" t="s">
        <v>1129</v>
      </c>
      <c r="C827" s="65">
        <v>138384.47</v>
      </c>
      <c r="D827" s="34">
        <f t="shared" si="166"/>
        <v>1.8061868614638354E-4</v>
      </c>
      <c r="E827" s="66">
        <f t="shared" si="167"/>
        <v>25321</v>
      </c>
      <c r="F827" s="35">
        <f t="shared" si="168"/>
        <v>896198</v>
      </c>
      <c r="G827" s="35">
        <f t="shared" si="169"/>
        <v>-704529</v>
      </c>
      <c r="H827" s="36">
        <f t="shared" si="170"/>
        <v>19266</v>
      </c>
      <c r="I827" s="36">
        <f t="shared" si="171"/>
        <v>16562</v>
      </c>
      <c r="J827" s="36">
        <f t="shared" si="172"/>
        <v>130818</v>
      </c>
      <c r="K827" s="36">
        <f t="shared" si="173"/>
        <v>166646</v>
      </c>
      <c r="L827" s="36"/>
      <c r="M827" s="36">
        <f t="shared" si="174"/>
        <v>19344</v>
      </c>
      <c r="N827" s="36">
        <f t="shared" si="175"/>
        <v>1048244</v>
      </c>
      <c r="O827" s="36">
        <f t="shared" si="176"/>
        <v>1067588</v>
      </c>
      <c r="P827" s="36">
        <f t="shared" si="177"/>
        <v>1067588</v>
      </c>
      <c r="Q827" s="36">
        <f t="shared" si="178"/>
        <v>-88037</v>
      </c>
    </row>
    <row r="828" spans="1:17" s="33" customFormat="1" ht="13.2" x14ac:dyDescent="0.25">
      <c r="A828" s="62">
        <v>37304</v>
      </c>
      <c r="B828" s="63" t="s">
        <v>1130</v>
      </c>
      <c r="C828" s="65">
        <v>9723.0400000000009</v>
      </c>
      <c r="D828" s="34">
        <f t="shared" si="166"/>
        <v>1.269046093213157E-5</v>
      </c>
      <c r="E828" s="66">
        <f t="shared" si="167"/>
        <v>1779</v>
      </c>
      <c r="F828" s="35">
        <f t="shared" si="168"/>
        <v>62968</v>
      </c>
      <c r="G828" s="35">
        <f t="shared" si="169"/>
        <v>-49501</v>
      </c>
      <c r="H828" s="36">
        <f t="shared" si="170"/>
        <v>1354</v>
      </c>
      <c r="I828" s="36">
        <f t="shared" si="171"/>
        <v>1164</v>
      </c>
      <c r="J828" s="36">
        <f t="shared" si="172"/>
        <v>9191</v>
      </c>
      <c r="K828" s="36">
        <f t="shared" si="173"/>
        <v>11709</v>
      </c>
      <c r="L828" s="36"/>
      <c r="M828" s="36">
        <f t="shared" si="174"/>
        <v>1359</v>
      </c>
      <c r="N828" s="36">
        <f t="shared" si="175"/>
        <v>73651</v>
      </c>
      <c r="O828" s="36">
        <f t="shared" si="176"/>
        <v>75010</v>
      </c>
      <c r="P828" s="36">
        <f t="shared" si="177"/>
        <v>75010</v>
      </c>
      <c r="Q828" s="36">
        <f t="shared" si="178"/>
        <v>-6186</v>
      </c>
    </row>
    <row r="829" spans="1:17" s="33" customFormat="1" ht="13.2" x14ac:dyDescent="0.25">
      <c r="A829" s="62">
        <v>37306</v>
      </c>
      <c r="B829" s="63" t="s">
        <v>1131</v>
      </c>
      <c r="C829" s="65">
        <v>7683.78</v>
      </c>
      <c r="D829" s="34">
        <f t="shared" si="166"/>
        <v>1.0028829450572445E-5</v>
      </c>
      <c r="E829" s="66">
        <f t="shared" si="167"/>
        <v>1406</v>
      </c>
      <c r="F829" s="35">
        <f t="shared" si="168"/>
        <v>49761</v>
      </c>
      <c r="G829" s="35">
        <f t="shared" si="169"/>
        <v>-39119</v>
      </c>
      <c r="H829" s="36">
        <f t="shared" si="170"/>
        <v>1070</v>
      </c>
      <c r="I829" s="36">
        <f t="shared" si="171"/>
        <v>920</v>
      </c>
      <c r="J829" s="36">
        <f t="shared" si="172"/>
        <v>7264</v>
      </c>
      <c r="K829" s="36">
        <f t="shared" si="173"/>
        <v>9254</v>
      </c>
      <c r="L829" s="36"/>
      <c r="M829" s="36">
        <f t="shared" si="174"/>
        <v>1074</v>
      </c>
      <c r="N829" s="36">
        <f t="shared" si="175"/>
        <v>58204</v>
      </c>
      <c r="O829" s="36">
        <f t="shared" si="176"/>
        <v>59278</v>
      </c>
      <c r="P829" s="36">
        <f t="shared" si="177"/>
        <v>59278</v>
      </c>
      <c r="Q829" s="36">
        <f t="shared" si="178"/>
        <v>-4888</v>
      </c>
    </row>
    <row r="830" spans="1:17" s="33" customFormat="1" ht="13.2" x14ac:dyDescent="0.25">
      <c r="A830" s="62">
        <v>37307</v>
      </c>
      <c r="B830" s="63" t="s">
        <v>1132</v>
      </c>
      <c r="C830" s="65">
        <v>8929.08</v>
      </c>
      <c r="D830" s="34">
        <f t="shared" si="166"/>
        <v>1.16541884945323E-5</v>
      </c>
      <c r="E830" s="66">
        <f t="shared" si="167"/>
        <v>1634</v>
      </c>
      <c r="F830" s="35">
        <f t="shared" si="168"/>
        <v>57826</v>
      </c>
      <c r="G830" s="35">
        <f t="shared" si="169"/>
        <v>-45459</v>
      </c>
      <c r="H830" s="36">
        <f t="shared" si="170"/>
        <v>1243</v>
      </c>
      <c r="I830" s="36">
        <f t="shared" si="171"/>
        <v>1069</v>
      </c>
      <c r="J830" s="36">
        <f t="shared" si="172"/>
        <v>8441</v>
      </c>
      <c r="K830" s="36">
        <f t="shared" si="173"/>
        <v>10753</v>
      </c>
      <c r="L830" s="36"/>
      <c r="M830" s="36">
        <f t="shared" si="174"/>
        <v>1248</v>
      </c>
      <c r="N830" s="36">
        <f t="shared" si="175"/>
        <v>67637</v>
      </c>
      <c r="O830" s="36">
        <f t="shared" si="176"/>
        <v>68885</v>
      </c>
      <c r="P830" s="36">
        <f t="shared" si="177"/>
        <v>68885</v>
      </c>
      <c r="Q830" s="36">
        <f t="shared" si="178"/>
        <v>-5680</v>
      </c>
    </row>
    <row r="831" spans="1:17" s="33" customFormat="1" ht="13.2" x14ac:dyDescent="0.25">
      <c r="A831" s="62">
        <v>37309</v>
      </c>
      <c r="B831" s="63" t="s">
        <v>1133</v>
      </c>
      <c r="C831" s="65">
        <v>317.16000000000003</v>
      </c>
      <c r="D831" s="34">
        <f t="shared" si="166"/>
        <v>4.1395557245828962E-7</v>
      </c>
      <c r="E831" s="66">
        <f t="shared" si="167"/>
        <v>58</v>
      </c>
      <c r="F831" s="35">
        <f t="shared" si="168"/>
        <v>2054</v>
      </c>
      <c r="G831" s="35">
        <f t="shared" si="169"/>
        <v>-1615</v>
      </c>
      <c r="H831" s="36">
        <f t="shared" si="170"/>
        <v>44</v>
      </c>
      <c r="I831" s="36">
        <f t="shared" si="171"/>
        <v>38</v>
      </c>
      <c r="J831" s="36">
        <f t="shared" si="172"/>
        <v>300</v>
      </c>
      <c r="K831" s="36">
        <f t="shared" si="173"/>
        <v>382</v>
      </c>
      <c r="L831" s="36"/>
      <c r="M831" s="36">
        <f t="shared" si="174"/>
        <v>44</v>
      </c>
      <c r="N831" s="36">
        <f t="shared" si="175"/>
        <v>2402</v>
      </c>
      <c r="O831" s="36">
        <f t="shared" si="176"/>
        <v>2446</v>
      </c>
      <c r="P831" s="36">
        <f t="shared" si="177"/>
        <v>2446</v>
      </c>
      <c r="Q831" s="36">
        <f t="shared" si="178"/>
        <v>-202</v>
      </c>
    </row>
    <row r="832" spans="1:17" s="33" customFormat="1" ht="13.2" x14ac:dyDescent="0.25">
      <c r="A832" s="62">
        <v>37536</v>
      </c>
      <c r="B832" s="63" t="s">
        <v>1134</v>
      </c>
      <c r="C832" s="65">
        <v>141982.91</v>
      </c>
      <c r="D832" s="34">
        <f t="shared" si="166"/>
        <v>1.8531535120552343E-4</v>
      </c>
      <c r="E832" s="66">
        <f t="shared" si="167"/>
        <v>25980</v>
      </c>
      <c r="F832" s="35">
        <f t="shared" si="168"/>
        <v>919502</v>
      </c>
      <c r="G832" s="35">
        <f t="shared" si="169"/>
        <v>-722849</v>
      </c>
      <c r="H832" s="36">
        <f t="shared" si="170"/>
        <v>19767</v>
      </c>
      <c r="I832" s="36">
        <f t="shared" si="171"/>
        <v>16993</v>
      </c>
      <c r="J832" s="36">
        <f t="shared" si="172"/>
        <v>134220</v>
      </c>
      <c r="K832" s="36">
        <f t="shared" si="173"/>
        <v>170980</v>
      </c>
      <c r="L832" s="36"/>
      <c r="M832" s="36">
        <f t="shared" si="174"/>
        <v>19847</v>
      </c>
      <c r="N832" s="36">
        <f t="shared" si="175"/>
        <v>1075502</v>
      </c>
      <c r="O832" s="36">
        <f t="shared" si="176"/>
        <v>1095349</v>
      </c>
      <c r="P832" s="36">
        <f t="shared" si="177"/>
        <v>1095349</v>
      </c>
      <c r="Q832" s="36">
        <f t="shared" si="178"/>
        <v>-90326</v>
      </c>
    </row>
    <row r="833" spans="1:17" s="33" customFormat="1" ht="13.2" x14ac:dyDescent="0.25">
      <c r="A833" s="62">
        <v>37701</v>
      </c>
      <c r="B833" s="63" t="s">
        <v>1135</v>
      </c>
      <c r="C833" s="65">
        <v>15720.25</v>
      </c>
      <c r="D833" s="34">
        <f t="shared" si="166"/>
        <v>2.0517988043692229E-5</v>
      </c>
      <c r="E833" s="66">
        <f t="shared" si="167"/>
        <v>2876</v>
      </c>
      <c r="F833" s="35">
        <f t="shared" si="168"/>
        <v>101807</v>
      </c>
      <c r="G833" s="35">
        <f t="shared" si="169"/>
        <v>-80033</v>
      </c>
      <c r="H833" s="36">
        <f t="shared" si="170"/>
        <v>2189</v>
      </c>
      <c r="I833" s="36">
        <f t="shared" si="171"/>
        <v>1881</v>
      </c>
      <c r="J833" s="36">
        <f t="shared" si="172"/>
        <v>14861</v>
      </c>
      <c r="K833" s="36">
        <f t="shared" si="173"/>
        <v>18931</v>
      </c>
      <c r="L833" s="36"/>
      <c r="M833" s="36">
        <f t="shared" si="174"/>
        <v>2197</v>
      </c>
      <c r="N833" s="36">
        <f t="shared" si="175"/>
        <v>119079</v>
      </c>
      <c r="O833" s="36">
        <f t="shared" si="176"/>
        <v>121276</v>
      </c>
      <c r="P833" s="36">
        <f t="shared" si="177"/>
        <v>121276</v>
      </c>
      <c r="Q833" s="36">
        <f t="shared" si="178"/>
        <v>-10001</v>
      </c>
    </row>
    <row r="834" spans="1:17" s="33" customFormat="1" ht="13.2" x14ac:dyDescent="0.25">
      <c r="A834" s="62">
        <v>38201</v>
      </c>
      <c r="B834" s="63" t="s">
        <v>1136</v>
      </c>
      <c r="C834" s="65">
        <v>304549.24</v>
      </c>
      <c r="D834" s="34">
        <f t="shared" si="166"/>
        <v>3.9749607449217122E-4</v>
      </c>
      <c r="E834" s="66">
        <f t="shared" si="167"/>
        <v>55725</v>
      </c>
      <c r="F834" s="35">
        <f t="shared" si="168"/>
        <v>1972306</v>
      </c>
      <c r="G834" s="35">
        <f t="shared" si="169"/>
        <v>-1550491</v>
      </c>
      <c r="H834" s="36">
        <f t="shared" si="170"/>
        <v>42399</v>
      </c>
      <c r="I834" s="36">
        <f t="shared" si="171"/>
        <v>36449</v>
      </c>
      <c r="J834" s="36">
        <f t="shared" si="172"/>
        <v>287897</v>
      </c>
      <c r="K834" s="36">
        <f t="shared" si="173"/>
        <v>366745</v>
      </c>
      <c r="L834" s="36"/>
      <c r="M834" s="36">
        <f t="shared" si="174"/>
        <v>42571</v>
      </c>
      <c r="N834" s="36">
        <f t="shared" si="175"/>
        <v>2306921</v>
      </c>
      <c r="O834" s="36">
        <f t="shared" si="176"/>
        <v>2349492</v>
      </c>
      <c r="P834" s="36">
        <f t="shared" si="177"/>
        <v>2349492</v>
      </c>
      <c r="Q834" s="36">
        <f t="shared" si="178"/>
        <v>-193747</v>
      </c>
    </row>
    <row r="835" spans="1:17" s="33" customFormat="1" ht="13.2" x14ac:dyDescent="0.25">
      <c r="A835" s="62">
        <v>38204</v>
      </c>
      <c r="B835" s="63" t="s">
        <v>1137</v>
      </c>
      <c r="C835" s="65">
        <v>11452.4</v>
      </c>
      <c r="D835" s="34">
        <f t="shared" si="166"/>
        <v>1.4947612555244405E-5</v>
      </c>
      <c r="E835" s="66">
        <f t="shared" si="167"/>
        <v>2096</v>
      </c>
      <c r="F835" s="35">
        <f t="shared" si="168"/>
        <v>74167</v>
      </c>
      <c r="G835" s="35">
        <f t="shared" si="169"/>
        <v>-58305</v>
      </c>
      <c r="H835" s="36">
        <f t="shared" si="170"/>
        <v>1594</v>
      </c>
      <c r="I835" s="36">
        <f t="shared" si="171"/>
        <v>1371</v>
      </c>
      <c r="J835" s="36">
        <f t="shared" si="172"/>
        <v>10826</v>
      </c>
      <c r="K835" s="36">
        <f t="shared" si="173"/>
        <v>13791</v>
      </c>
      <c r="L835" s="36"/>
      <c r="M835" s="36">
        <f t="shared" si="174"/>
        <v>1601</v>
      </c>
      <c r="N835" s="36">
        <f t="shared" si="175"/>
        <v>86750</v>
      </c>
      <c r="O835" s="36">
        <f t="shared" si="176"/>
        <v>88351</v>
      </c>
      <c r="P835" s="36">
        <f t="shared" si="177"/>
        <v>88351</v>
      </c>
      <c r="Q835" s="36">
        <f t="shared" si="178"/>
        <v>-7286</v>
      </c>
    </row>
    <row r="836" spans="1:17" s="33" customFormat="1" ht="13.2" x14ac:dyDescent="0.25">
      <c r="A836" s="62">
        <v>38210</v>
      </c>
      <c r="B836" s="63" t="s">
        <v>1138</v>
      </c>
      <c r="C836" s="65">
        <v>3805.57</v>
      </c>
      <c r="D836" s="34">
        <f t="shared" si="166"/>
        <v>4.967010051330853E-6</v>
      </c>
      <c r="E836" s="66">
        <f t="shared" si="167"/>
        <v>696</v>
      </c>
      <c r="F836" s="35">
        <f t="shared" si="168"/>
        <v>24645</v>
      </c>
      <c r="G836" s="35">
        <f t="shared" si="169"/>
        <v>-19375</v>
      </c>
      <c r="H836" s="36">
        <f t="shared" si="170"/>
        <v>530</v>
      </c>
      <c r="I836" s="36">
        <f t="shared" si="171"/>
        <v>455</v>
      </c>
      <c r="J836" s="36">
        <f t="shared" si="172"/>
        <v>3597</v>
      </c>
      <c r="K836" s="36">
        <f t="shared" si="173"/>
        <v>4582</v>
      </c>
      <c r="L836" s="36"/>
      <c r="M836" s="36">
        <f t="shared" si="174"/>
        <v>532</v>
      </c>
      <c r="N836" s="36">
        <f t="shared" si="175"/>
        <v>28827</v>
      </c>
      <c r="O836" s="36">
        <f t="shared" si="176"/>
        <v>29359</v>
      </c>
      <c r="P836" s="36">
        <f t="shared" si="177"/>
        <v>29359</v>
      </c>
      <c r="Q836" s="36">
        <f t="shared" si="178"/>
        <v>-2421</v>
      </c>
    </row>
    <row r="837" spans="1:17" s="33" customFormat="1" ht="13.2" x14ac:dyDescent="0.25">
      <c r="A837" s="62">
        <v>38301</v>
      </c>
      <c r="B837" s="63" t="s">
        <v>1139</v>
      </c>
      <c r="C837" s="65">
        <v>24497.119999999999</v>
      </c>
      <c r="D837" s="34">
        <f t="shared" si="166"/>
        <v>3.1973512842664318E-5</v>
      </c>
      <c r="E837" s="66">
        <f t="shared" si="167"/>
        <v>4482</v>
      </c>
      <c r="F837" s="35">
        <f t="shared" si="168"/>
        <v>158647</v>
      </c>
      <c r="G837" s="35">
        <f t="shared" si="169"/>
        <v>-124717</v>
      </c>
      <c r="H837" s="36">
        <f t="shared" si="170"/>
        <v>3410</v>
      </c>
      <c r="I837" s="36">
        <f t="shared" si="171"/>
        <v>2932</v>
      </c>
      <c r="J837" s="36">
        <f t="shared" si="172"/>
        <v>23158</v>
      </c>
      <c r="K837" s="36">
        <f t="shared" si="173"/>
        <v>29500</v>
      </c>
      <c r="L837" s="36"/>
      <c r="M837" s="36">
        <f t="shared" si="174"/>
        <v>3424</v>
      </c>
      <c r="N837" s="36">
        <f t="shared" si="175"/>
        <v>185562</v>
      </c>
      <c r="O837" s="36">
        <f t="shared" si="176"/>
        <v>188986</v>
      </c>
      <c r="P837" s="36">
        <f t="shared" si="177"/>
        <v>188986</v>
      </c>
      <c r="Q837" s="36">
        <f t="shared" si="178"/>
        <v>-15584</v>
      </c>
    </row>
    <row r="838" spans="1:17" s="33" customFormat="1" ht="13.2" x14ac:dyDescent="0.25">
      <c r="A838" s="62">
        <v>38302</v>
      </c>
      <c r="B838" s="63" t="s">
        <v>1140</v>
      </c>
      <c r="C838" s="65">
        <v>28450.49</v>
      </c>
      <c r="D838" s="34">
        <f t="shared" si="166"/>
        <v>3.7133430680630738E-5</v>
      </c>
      <c r="E838" s="66">
        <f t="shared" si="167"/>
        <v>5206</v>
      </c>
      <c r="F838" s="35">
        <f t="shared" si="168"/>
        <v>184250</v>
      </c>
      <c r="G838" s="35">
        <f t="shared" si="169"/>
        <v>-144844</v>
      </c>
      <c r="H838" s="36">
        <f t="shared" si="170"/>
        <v>3961</v>
      </c>
      <c r="I838" s="36">
        <f t="shared" si="171"/>
        <v>3405</v>
      </c>
      <c r="J838" s="36">
        <f t="shared" si="172"/>
        <v>26895</v>
      </c>
      <c r="K838" s="36">
        <f t="shared" si="173"/>
        <v>34261</v>
      </c>
      <c r="L838" s="36"/>
      <c r="M838" s="36">
        <f t="shared" si="174"/>
        <v>3977</v>
      </c>
      <c r="N838" s="36">
        <f t="shared" si="175"/>
        <v>215509</v>
      </c>
      <c r="O838" s="36">
        <f t="shared" si="176"/>
        <v>219486</v>
      </c>
      <c r="P838" s="36">
        <f t="shared" si="177"/>
        <v>219486</v>
      </c>
      <c r="Q838" s="36">
        <f t="shared" si="178"/>
        <v>-18099</v>
      </c>
    </row>
    <row r="839" spans="1:17" s="33" customFormat="1" ht="13.2" x14ac:dyDescent="0.25">
      <c r="A839" s="62">
        <v>38303</v>
      </c>
      <c r="B839" s="63" t="s">
        <v>1141</v>
      </c>
      <c r="C839" s="65">
        <v>57912.35</v>
      </c>
      <c r="D839" s="34">
        <f t="shared" si="166"/>
        <v>7.5586896193261533E-5</v>
      </c>
      <c r="E839" s="66">
        <f t="shared" si="167"/>
        <v>10597</v>
      </c>
      <c r="F839" s="35">
        <f t="shared" si="168"/>
        <v>375049</v>
      </c>
      <c r="G839" s="35">
        <f t="shared" si="169"/>
        <v>-294838</v>
      </c>
      <c r="H839" s="36">
        <f t="shared" si="170"/>
        <v>8063</v>
      </c>
      <c r="I839" s="36">
        <f t="shared" si="171"/>
        <v>6931</v>
      </c>
      <c r="J839" s="36">
        <f t="shared" si="172"/>
        <v>54746</v>
      </c>
      <c r="K839" s="36">
        <f t="shared" si="173"/>
        <v>69740</v>
      </c>
      <c r="L839" s="36"/>
      <c r="M839" s="36">
        <f t="shared" si="174"/>
        <v>8095</v>
      </c>
      <c r="N839" s="36">
        <f t="shared" si="175"/>
        <v>438679</v>
      </c>
      <c r="O839" s="36">
        <f t="shared" si="176"/>
        <v>446774</v>
      </c>
      <c r="P839" s="36">
        <f t="shared" si="177"/>
        <v>446774</v>
      </c>
      <c r="Q839" s="36">
        <f t="shared" si="178"/>
        <v>-36842</v>
      </c>
    </row>
    <row r="840" spans="1:17" s="33" customFormat="1" ht="13.2" x14ac:dyDescent="0.25">
      <c r="A840" s="62">
        <v>38304</v>
      </c>
      <c r="B840" s="63" t="s">
        <v>1142</v>
      </c>
      <c r="C840" s="65">
        <v>14444.43</v>
      </c>
      <c r="D840" s="34">
        <f t="shared" si="166"/>
        <v>1.8852794455428464E-5</v>
      </c>
      <c r="E840" s="66">
        <f t="shared" si="167"/>
        <v>2643</v>
      </c>
      <c r="F840" s="35">
        <f t="shared" si="168"/>
        <v>93544</v>
      </c>
      <c r="G840" s="35">
        <f t="shared" si="169"/>
        <v>-73538</v>
      </c>
      <c r="H840" s="36">
        <f t="shared" si="170"/>
        <v>2011</v>
      </c>
      <c r="I840" s="36">
        <f t="shared" si="171"/>
        <v>1729</v>
      </c>
      <c r="J840" s="36">
        <f t="shared" si="172"/>
        <v>13655</v>
      </c>
      <c r="K840" s="36">
        <f t="shared" si="173"/>
        <v>17395</v>
      </c>
      <c r="L840" s="36"/>
      <c r="M840" s="36">
        <f t="shared" si="174"/>
        <v>2019</v>
      </c>
      <c r="N840" s="36">
        <f t="shared" si="175"/>
        <v>109415</v>
      </c>
      <c r="O840" s="36">
        <f t="shared" si="176"/>
        <v>111434</v>
      </c>
      <c r="P840" s="36">
        <f t="shared" si="177"/>
        <v>111434</v>
      </c>
      <c r="Q840" s="36">
        <f t="shared" si="178"/>
        <v>-9189</v>
      </c>
    </row>
    <row r="841" spans="1:17" s="33" customFormat="1" ht="13.2" x14ac:dyDescent="0.25">
      <c r="A841" s="62">
        <v>38305</v>
      </c>
      <c r="B841" s="63" t="s">
        <v>1143</v>
      </c>
      <c r="C841" s="65">
        <v>34327.800000000003</v>
      </c>
      <c r="D841" s="34">
        <f t="shared" si="166"/>
        <v>4.4804464939568907E-5</v>
      </c>
      <c r="E841" s="66">
        <f t="shared" si="167"/>
        <v>6281</v>
      </c>
      <c r="F841" s="35">
        <f t="shared" si="168"/>
        <v>222312</v>
      </c>
      <c r="G841" s="35">
        <f t="shared" si="169"/>
        <v>-174766</v>
      </c>
      <c r="H841" s="36">
        <f t="shared" si="170"/>
        <v>4779</v>
      </c>
      <c r="I841" s="36">
        <f t="shared" si="171"/>
        <v>4108</v>
      </c>
      <c r="J841" s="36">
        <f t="shared" si="172"/>
        <v>32451</v>
      </c>
      <c r="K841" s="36">
        <f t="shared" si="173"/>
        <v>41338</v>
      </c>
      <c r="L841" s="36"/>
      <c r="M841" s="36">
        <f t="shared" si="174"/>
        <v>4799</v>
      </c>
      <c r="N841" s="36">
        <f t="shared" si="175"/>
        <v>260029</v>
      </c>
      <c r="O841" s="36">
        <f t="shared" si="176"/>
        <v>264828</v>
      </c>
      <c r="P841" s="36">
        <f t="shared" si="177"/>
        <v>264828</v>
      </c>
      <c r="Q841" s="36">
        <f t="shared" si="178"/>
        <v>-21838</v>
      </c>
    </row>
    <row r="842" spans="1:17" s="33" customFormat="1" ht="13.2" x14ac:dyDescent="0.25">
      <c r="A842" s="62">
        <v>38307</v>
      </c>
      <c r="B842" s="63" t="s">
        <v>1144</v>
      </c>
      <c r="C842" s="65">
        <v>3742.39</v>
      </c>
      <c r="D842" s="34">
        <f t="shared" si="166"/>
        <v>4.8845478459206031E-6</v>
      </c>
      <c r="E842" s="66">
        <f t="shared" si="167"/>
        <v>685</v>
      </c>
      <c r="F842" s="35">
        <f t="shared" si="168"/>
        <v>24236</v>
      </c>
      <c r="G842" s="35">
        <f t="shared" si="169"/>
        <v>-19053</v>
      </c>
      <c r="H842" s="36">
        <f t="shared" si="170"/>
        <v>521</v>
      </c>
      <c r="I842" s="36">
        <f t="shared" si="171"/>
        <v>448</v>
      </c>
      <c r="J842" s="36">
        <f t="shared" si="172"/>
        <v>3538</v>
      </c>
      <c r="K842" s="36">
        <f t="shared" si="173"/>
        <v>4507</v>
      </c>
      <c r="L842" s="36"/>
      <c r="M842" s="36">
        <f t="shared" si="174"/>
        <v>523</v>
      </c>
      <c r="N842" s="36">
        <f t="shared" si="175"/>
        <v>28348</v>
      </c>
      <c r="O842" s="36">
        <f t="shared" si="176"/>
        <v>28871</v>
      </c>
      <c r="P842" s="36">
        <f t="shared" si="177"/>
        <v>28871</v>
      </c>
      <c r="Q842" s="36">
        <f t="shared" si="178"/>
        <v>-2381</v>
      </c>
    </row>
    <row r="843" spans="1:17" s="33" customFormat="1" ht="13.2" x14ac:dyDescent="0.25">
      <c r="A843" s="62">
        <v>38310</v>
      </c>
      <c r="B843" s="63" t="s">
        <v>1145</v>
      </c>
      <c r="C843" s="65">
        <v>2830.73</v>
      </c>
      <c r="D843" s="34">
        <f t="shared" si="166"/>
        <v>3.6946539841873318E-6</v>
      </c>
      <c r="E843" s="66">
        <f t="shared" si="167"/>
        <v>518</v>
      </c>
      <c r="F843" s="35">
        <f t="shared" si="168"/>
        <v>18332</v>
      </c>
      <c r="G843" s="35">
        <f t="shared" si="169"/>
        <v>-14412</v>
      </c>
      <c r="H843" s="36">
        <f t="shared" si="170"/>
        <v>394</v>
      </c>
      <c r="I843" s="36">
        <f t="shared" si="171"/>
        <v>339</v>
      </c>
      <c r="J843" s="36">
        <f t="shared" si="172"/>
        <v>2676</v>
      </c>
      <c r="K843" s="36">
        <f t="shared" si="173"/>
        <v>3409</v>
      </c>
      <c r="L843" s="36"/>
      <c r="M843" s="36">
        <f t="shared" si="174"/>
        <v>396</v>
      </c>
      <c r="N843" s="36">
        <f t="shared" si="175"/>
        <v>21442</v>
      </c>
      <c r="O843" s="36">
        <f t="shared" si="176"/>
        <v>21838</v>
      </c>
      <c r="P843" s="36">
        <f t="shared" si="177"/>
        <v>21838</v>
      </c>
      <c r="Q843" s="36">
        <f t="shared" si="178"/>
        <v>-1801</v>
      </c>
    </row>
    <row r="844" spans="1:17" s="33" customFormat="1" ht="13.2" x14ac:dyDescent="0.25">
      <c r="A844" s="62">
        <v>38313</v>
      </c>
      <c r="B844" s="63" t="s">
        <v>2337</v>
      </c>
      <c r="C844" s="65">
        <v>141.6</v>
      </c>
      <c r="D844" s="34">
        <f t="shared" ref="D844:D907" si="179">+C844/$C$10</f>
        <v>1.8481557907710243E-7</v>
      </c>
      <c r="E844" s="66">
        <f t="shared" ref="E844:E907" si="180">ROUND(D844*$E$10,0)</f>
        <v>26</v>
      </c>
      <c r="F844" s="35">
        <f t="shared" ref="F844:F907" si="181">+ROUND(D844*$F$10,0)</f>
        <v>917</v>
      </c>
      <c r="G844" s="35">
        <f t="shared" ref="G844:G907" si="182">+ROUND(D844*$G$10,0)</f>
        <v>-721</v>
      </c>
      <c r="H844" s="36">
        <f t="shared" ref="H844:H907" si="183">ROUND(D844*$H$10,0)</f>
        <v>20</v>
      </c>
      <c r="I844" s="36">
        <f t="shared" ref="I844:I907" si="184">ROUND(D844*$I$10,0)</f>
        <v>17</v>
      </c>
      <c r="J844" s="36">
        <f t="shared" ref="J844:J907" si="185">ROUND(D844*$J$10,0)</f>
        <v>134</v>
      </c>
      <c r="K844" s="36">
        <f t="shared" ref="K844:K907" si="186">ROUND(SUM(H844:J844),0)</f>
        <v>171</v>
      </c>
      <c r="L844" s="36"/>
      <c r="M844" s="36">
        <f t="shared" ref="M844:M907" si="187">ROUND(D844*$M$10,0)</f>
        <v>20</v>
      </c>
      <c r="N844" s="36">
        <f t="shared" ref="N844:N907" si="188">ROUND(D844*$N$10,0)</f>
        <v>1073</v>
      </c>
      <c r="O844" s="36">
        <f t="shared" ref="O844:O907" si="189">ROUND(SUM(L844:N844),0)</f>
        <v>1093</v>
      </c>
      <c r="P844" s="36">
        <f t="shared" ref="P844:P907" si="190">ROUND(SUM(M844:N844),0)</f>
        <v>1093</v>
      </c>
      <c r="Q844" s="36">
        <f t="shared" ref="Q844:Q907" si="191">ROUND(D844*$Q$10,0)</f>
        <v>-90</v>
      </c>
    </row>
    <row r="845" spans="1:17" s="33" customFormat="1" ht="13.2" x14ac:dyDescent="0.25">
      <c r="A845" s="62">
        <v>38318</v>
      </c>
      <c r="B845" s="63" t="s">
        <v>1146</v>
      </c>
      <c r="C845" s="65">
        <v>1516.25</v>
      </c>
      <c r="D845" s="34">
        <f t="shared" si="179"/>
        <v>1.9790015662122639E-6</v>
      </c>
      <c r="E845" s="66">
        <f t="shared" si="180"/>
        <v>277</v>
      </c>
      <c r="F845" s="35">
        <f t="shared" si="181"/>
        <v>9819</v>
      </c>
      <c r="G845" s="35">
        <f t="shared" si="182"/>
        <v>-7719</v>
      </c>
      <c r="H845" s="36">
        <f t="shared" si="183"/>
        <v>211</v>
      </c>
      <c r="I845" s="36">
        <f t="shared" si="184"/>
        <v>181</v>
      </c>
      <c r="J845" s="36">
        <f t="shared" si="185"/>
        <v>1433</v>
      </c>
      <c r="K845" s="36">
        <f t="shared" si="186"/>
        <v>1825</v>
      </c>
      <c r="L845" s="36"/>
      <c r="M845" s="36">
        <f t="shared" si="187"/>
        <v>212</v>
      </c>
      <c r="N845" s="36">
        <f t="shared" si="188"/>
        <v>11485</v>
      </c>
      <c r="O845" s="36">
        <f t="shared" si="189"/>
        <v>11697</v>
      </c>
      <c r="P845" s="36">
        <f t="shared" si="190"/>
        <v>11697</v>
      </c>
      <c r="Q845" s="36">
        <f t="shared" si="191"/>
        <v>-965</v>
      </c>
    </row>
    <row r="846" spans="1:17" s="33" customFormat="1" ht="13.2" x14ac:dyDescent="0.25">
      <c r="A846" s="62">
        <v>38575</v>
      </c>
      <c r="B846" s="63" t="s">
        <v>1147</v>
      </c>
      <c r="C846" s="65">
        <v>472814.52</v>
      </c>
      <c r="D846" s="34">
        <f t="shared" si="179"/>
        <v>6.1711503749902711E-4</v>
      </c>
      <c r="E846" s="66">
        <f t="shared" si="180"/>
        <v>86514</v>
      </c>
      <c r="F846" s="35">
        <f t="shared" si="181"/>
        <v>3062017</v>
      </c>
      <c r="G846" s="35">
        <f t="shared" si="182"/>
        <v>-2407146</v>
      </c>
      <c r="H846" s="36">
        <f t="shared" si="183"/>
        <v>65825</v>
      </c>
      <c r="I846" s="36">
        <f t="shared" si="184"/>
        <v>56588</v>
      </c>
      <c r="J846" s="36">
        <f t="shared" si="185"/>
        <v>446963</v>
      </c>
      <c r="K846" s="36">
        <f t="shared" si="186"/>
        <v>569376</v>
      </c>
      <c r="L846" s="36"/>
      <c r="M846" s="36">
        <f t="shared" si="187"/>
        <v>66092</v>
      </c>
      <c r="N846" s="36">
        <f t="shared" si="188"/>
        <v>3581508</v>
      </c>
      <c r="O846" s="36">
        <f t="shared" si="189"/>
        <v>3647600</v>
      </c>
      <c r="P846" s="36">
        <f t="shared" si="190"/>
        <v>3647600</v>
      </c>
      <c r="Q846" s="36">
        <f t="shared" si="191"/>
        <v>-300793</v>
      </c>
    </row>
    <row r="847" spans="1:17" s="33" customFormat="1" ht="13.2" x14ac:dyDescent="0.25">
      <c r="A847" s="62">
        <v>38577</v>
      </c>
      <c r="B847" s="63" t="s">
        <v>1148</v>
      </c>
      <c r="C847" s="65">
        <v>640104.61</v>
      </c>
      <c r="D847" s="34">
        <f t="shared" si="179"/>
        <v>8.3546118762057068E-4</v>
      </c>
      <c r="E847" s="66">
        <f t="shared" si="180"/>
        <v>117124</v>
      </c>
      <c r="F847" s="35">
        <f t="shared" si="181"/>
        <v>4145412</v>
      </c>
      <c r="G847" s="35">
        <f t="shared" si="182"/>
        <v>-3258837</v>
      </c>
      <c r="H847" s="36">
        <f t="shared" si="183"/>
        <v>89115</v>
      </c>
      <c r="I847" s="36">
        <f t="shared" si="184"/>
        <v>76609</v>
      </c>
      <c r="J847" s="36">
        <f t="shared" si="185"/>
        <v>605106</v>
      </c>
      <c r="K847" s="36">
        <f t="shared" si="186"/>
        <v>770830</v>
      </c>
      <c r="L847" s="36"/>
      <c r="M847" s="36">
        <f t="shared" si="187"/>
        <v>89477</v>
      </c>
      <c r="N847" s="36">
        <f t="shared" si="188"/>
        <v>4848709</v>
      </c>
      <c r="O847" s="36">
        <f t="shared" si="189"/>
        <v>4938186</v>
      </c>
      <c r="P847" s="36">
        <f t="shared" si="190"/>
        <v>4938186</v>
      </c>
      <c r="Q847" s="36">
        <f t="shared" si="191"/>
        <v>-407218</v>
      </c>
    </row>
    <row r="848" spans="1:17" s="33" customFormat="1" ht="13.2" x14ac:dyDescent="0.25">
      <c r="A848" s="62">
        <v>38579</v>
      </c>
      <c r="B848" s="63" t="s">
        <v>1149</v>
      </c>
      <c r="C848" s="65">
        <v>320235.92</v>
      </c>
      <c r="D848" s="34">
        <f t="shared" si="179"/>
        <v>4.1797024714751869E-4</v>
      </c>
      <c r="E848" s="66">
        <f t="shared" si="180"/>
        <v>58596</v>
      </c>
      <c r="F848" s="35">
        <f t="shared" si="181"/>
        <v>2073895</v>
      </c>
      <c r="G848" s="35">
        <f t="shared" si="182"/>
        <v>-1630353</v>
      </c>
      <c r="H848" s="36">
        <f t="shared" si="183"/>
        <v>44583</v>
      </c>
      <c r="I848" s="36">
        <f t="shared" si="184"/>
        <v>38327</v>
      </c>
      <c r="J848" s="36">
        <f t="shared" si="185"/>
        <v>302726</v>
      </c>
      <c r="K848" s="36">
        <f t="shared" si="186"/>
        <v>385636</v>
      </c>
      <c r="L848" s="36"/>
      <c r="M848" s="36">
        <f t="shared" si="187"/>
        <v>44764</v>
      </c>
      <c r="N848" s="36">
        <f t="shared" si="188"/>
        <v>2425745</v>
      </c>
      <c r="O848" s="36">
        <f t="shared" si="189"/>
        <v>2470509</v>
      </c>
      <c r="P848" s="36">
        <f t="shared" si="190"/>
        <v>2470509</v>
      </c>
      <c r="Q848" s="36">
        <f t="shared" si="191"/>
        <v>-203726</v>
      </c>
    </row>
    <row r="849" spans="1:17" s="33" customFormat="1" ht="13.2" x14ac:dyDescent="0.25">
      <c r="A849" s="62">
        <v>38581</v>
      </c>
      <c r="B849" s="63" t="s">
        <v>1150</v>
      </c>
      <c r="C849" s="65">
        <v>391624.63</v>
      </c>
      <c r="D849" s="34">
        <f t="shared" si="179"/>
        <v>5.1114641789764116E-4</v>
      </c>
      <c r="E849" s="66">
        <f t="shared" si="180"/>
        <v>71658</v>
      </c>
      <c r="F849" s="35">
        <f t="shared" si="181"/>
        <v>2536219</v>
      </c>
      <c r="G849" s="35">
        <f t="shared" si="182"/>
        <v>-1993800</v>
      </c>
      <c r="H849" s="36">
        <f t="shared" si="183"/>
        <v>54522</v>
      </c>
      <c r="I849" s="36">
        <f t="shared" si="184"/>
        <v>46871</v>
      </c>
      <c r="J849" s="36">
        <f t="shared" si="185"/>
        <v>370212</v>
      </c>
      <c r="K849" s="36">
        <f t="shared" si="186"/>
        <v>471605</v>
      </c>
      <c r="L849" s="36"/>
      <c r="M849" s="36">
        <f t="shared" si="187"/>
        <v>54743</v>
      </c>
      <c r="N849" s="36">
        <f t="shared" si="188"/>
        <v>2966506</v>
      </c>
      <c r="O849" s="36">
        <f t="shared" si="189"/>
        <v>3021249</v>
      </c>
      <c r="P849" s="36">
        <f t="shared" si="190"/>
        <v>3021249</v>
      </c>
      <c r="Q849" s="36">
        <f t="shared" si="191"/>
        <v>-249142</v>
      </c>
    </row>
    <row r="850" spans="1:17" s="33" customFormat="1" ht="13.2" x14ac:dyDescent="0.25">
      <c r="A850" s="62">
        <v>38701</v>
      </c>
      <c r="B850" s="63" t="s">
        <v>1151</v>
      </c>
      <c r="C850" s="65">
        <v>50842.78</v>
      </c>
      <c r="D850" s="34">
        <f t="shared" si="179"/>
        <v>6.6359730420831369E-5</v>
      </c>
      <c r="E850" s="66">
        <f t="shared" si="180"/>
        <v>9303</v>
      </c>
      <c r="F850" s="35">
        <f t="shared" si="181"/>
        <v>329265</v>
      </c>
      <c r="G850" s="35">
        <f t="shared" si="182"/>
        <v>-258846</v>
      </c>
      <c r="H850" s="36">
        <f t="shared" si="183"/>
        <v>7078</v>
      </c>
      <c r="I850" s="36">
        <f t="shared" si="184"/>
        <v>6085</v>
      </c>
      <c r="J850" s="36">
        <f t="shared" si="185"/>
        <v>48063</v>
      </c>
      <c r="K850" s="36">
        <f t="shared" si="186"/>
        <v>61226</v>
      </c>
      <c r="L850" s="36"/>
      <c r="M850" s="36">
        <f t="shared" si="187"/>
        <v>7107</v>
      </c>
      <c r="N850" s="36">
        <f t="shared" si="188"/>
        <v>385127</v>
      </c>
      <c r="O850" s="36">
        <f t="shared" si="189"/>
        <v>392234</v>
      </c>
      <c r="P850" s="36">
        <f t="shared" si="190"/>
        <v>392234</v>
      </c>
      <c r="Q850" s="36">
        <f t="shared" si="191"/>
        <v>-32345</v>
      </c>
    </row>
    <row r="851" spans="1:17" s="33" customFormat="1" ht="13.2" x14ac:dyDescent="0.25">
      <c r="A851" s="62">
        <v>39201</v>
      </c>
      <c r="B851" s="63" t="s">
        <v>1152</v>
      </c>
      <c r="C851" s="65">
        <v>405186.7</v>
      </c>
      <c r="D851" s="34">
        <f t="shared" si="179"/>
        <v>5.2884756069802386E-4</v>
      </c>
      <c r="E851" s="66">
        <f t="shared" si="180"/>
        <v>74140</v>
      </c>
      <c r="F851" s="35">
        <f t="shared" si="181"/>
        <v>2624049</v>
      </c>
      <c r="G851" s="35">
        <f t="shared" si="182"/>
        <v>-2062846</v>
      </c>
      <c r="H851" s="36">
        <f t="shared" si="183"/>
        <v>56410</v>
      </c>
      <c r="I851" s="36">
        <f t="shared" si="184"/>
        <v>48494</v>
      </c>
      <c r="J851" s="36">
        <f t="shared" si="185"/>
        <v>383032</v>
      </c>
      <c r="K851" s="36">
        <f t="shared" si="186"/>
        <v>487936</v>
      </c>
      <c r="L851" s="36"/>
      <c r="M851" s="36">
        <f t="shared" si="187"/>
        <v>56639</v>
      </c>
      <c r="N851" s="36">
        <f t="shared" si="188"/>
        <v>3069237</v>
      </c>
      <c r="O851" s="36">
        <f t="shared" si="189"/>
        <v>3125876</v>
      </c>
      <c r="P851" s="36">
        <f t="shared" si="190"/>
        <v>3125876</v>
      </c>
      <c r="Q851" s="36">
        <f t="shared" si="191"/>
        <v>-257770</v>
      </c>
    </row>
    <row r="852" spans="1:17" s="33" customFormat="1" ht="13.2" x14ac:dyDescent="0.25">
      <c r="A852" s="62">
        <v>39203</v>
      </c>
      <c r="B852" s="63" t="s">
        <v>1153</v>
      </c>
      <c r="C852" s="65">
        <v>9933.6</v>
      </c>
      <c r="D852" s="34">
        <f t="shared" si="179"/>
        <v>1.2965282742375034E-5</v>
      </c>
      <c r="E852" s="66">
        <f t="shared" si="180"/>
        <v>1818</v>
      </c>
      <c r="F852" s="35">
        <f t="shared" si="181"/>
        <v>64331</v>
      </c>
      <c r="G852" s="35">
        <f t="shared" si="182"/>
        <v>-50573</v>
      </c>
      <c r="H852" s="36">
        <f t="shared" si="183"/>
        <v>1383</v>
      </c>
      <c r="I852" s="36">
        <f t="shared" si="184"/>
        <v>1189</v>
      </c>
      <c r="J852" s="36">
        <f t="shared" si="185"/>
        <v>9390</v>
      </c>
      <c r="K852" s="36">
        <f t="shared" si="186"/>
        <v>11962</v>
      </c>
      <c r="L852" s="36"/>
      <c r="M852" s="36">
        <f t="shared" si="187"/>
        <v>1389</v>
      </c>
      <c r="N852" s="36">
        <f t="shared" si="188"/>
        <v>75246</v>
      </c>
      <c r="O852" s="36">
        <f t="shared" si="189"/>
        <v>76635</v>
      </c>
      <c r="P852" s="36">
        <f t="shared" si="190"/>
        <v>76635</v>
      </c>
      <c r="Q852" s="36">
        <f t="shared" si="191"/>
        <v>-6320</v>
      </c>
    </row>
    <row r="853" spans="1:17" s="33" customFormat="1" ht="13.2" x14ac:dyDescent="0.25">
      <c r="A853" s="62">
        <v>39204</v>
      </c>
      <c r="B853" s="63" t="s">
        <v>1154</v>
      </c>
      <c r="C853" s="65">
        <v>797797.21</v>
      </c>
      <c r="D853" s="34">
        <f t="shared" si="179"/>
        <v>1.0412807440130416E-3</v>
      </c>
      <c r="E853" s="66">
        <f t="shared" si="180"/>
        <v>145978</v>
      </c>
      <c r="F853" s="35">
        <f t="shared" si="181"/>
        <v>5166652</v>
      </c>
      <c r="G853" s="35">
        <f t="shared" si="182"/>
        <v>-4061666</v>
      </c>
      <c r="H853" s="36">
        <f t="shared" si="183"/>
        <v>111069</v>
      </c>
      <c r="I853" s="36">
        <f t="shared" si="184"/>
        <v>95482</v>
      </c>
      <c r="J853" s="36">
        <f t="shared" si="185"/>
        <v>754176</v>
      </c>
      <c r="K853" s="36">
        <f t="shared" si="186"/>
        <v>960727</v>
      </c>
      <c r="L853" s="36"/>
      <c r="M853" s="36">
        <f t="shared" si="187"/>
        <v>111520</v>
      </c>
      <c r="N853" s="36">
        <f t="shared" si="188"/>
        <v>6043210</v>
      </c>
      <c r="O853" s="36">
        <f t="shared" si="189"/>
        <v>6154730</v>
      </c>
      <c r="P853" s="36">
        <f t="shared" si="190"/>
        <v>6154730</v>
      </c>
      <c r="Q853" s="36">
        <f t="shared" si="191"/>
        <v>-507538</v>
      </c>
    </row>
    <row r="854" spans="1:17" s="33" customFormat="1" ht="13.2" x14ac:dyDescent="0.25">
      <c r="A854" s="62">
        <v>39205</v>
      </c>
      <c r="B854" s="63" t="s">
        <v>1155</v>
      </c>
      <c r="C854" s="65">
        <v>15370.78</v>
      </c>
      <c r="D854" s="34">
        <f t="shared" si="179"/>
        <v>2.0061861628296218E-5</v>
      </c>
      <c r="E854" s="66">
        <f t="shared" si="180"/>
        <v>2812</v>
      </c>
      <c r="F854" s="35">
        <f t="shared" si="181"/>
        <v>99543</v>
      </c>
      <c r="G854" s="35">
        <f t="shared" si="182"/>
        <v>-78254</v>
      </c>
      <c r="H854" s="36">
        <f t="shared" si="183"/>
        <v>2140</v>
      </c>
      <c r="I854" s="36">
        <f t="shared" si="184"/>
        <v>1840</v>
      </c>
      <c r="J854" s="36">
        <f t="shared" si="185"/>
        <v>14530</v>
      </c>
      <c r="K854" s="36">
        <f t="shared" si="186"/>
        <v>18510</v>
      </c>
      <c r="L854" s="36"/>
      <c r="M854" s="36">
        <f t="shared" si="187"/>
        <v>2149</v>
      </c>
      <c r="N854" s="36">
        <f t="shared" si="188"/>
        <v>116432</v>
      </c>
      <c r="O854" s="36">
        <f t="shared" si="189"/>
        <v>118581</v>
      </c>
      <c r="P854" s="36">
        <f t="shared" si="190"/>
        <v>118581</v>
      </c>
      <c r="Q854" s="36">
        <f t="shared" si="191"/>
        <v>-9779</v>
      </c>
    </row>
    <row r="855" spans="1:17" s="33" customFormat="1" ht="13.2" x14ac:dyDescent="0.25">
      <c r="A855" s="62">
        <v>39301</v>
      </c>
      <c r="B855" s="63" t="s">
        <v>1156</v>
      </c>
      <c r="C855" s="65">
        <v>48256.59</v>
      </c>
      <c r="D855" s="34">
        <f t="shared" si="179"/>
        <v>6.2984248765086932E-5</v>
      </c>
      <c r="E855" s="66">
        <f t="shared" si="180"/>
        <v>8830</v>
      </c>
      <c r="F855" s="35">
        <f t="shared" si="181"/>
        <v>312517</v>
      </c>
      <c r="G855" s="35">
        <f t="shared" si="182"/>
        <v>-245679</v>
      </c>
      <c r="H855" s="36">
        <f t="shared" si="183"/>
        <v>6718</v>
      </c>
      <c r="I855" s="36">
        <f t="shared" si="184"/>
        <v>5775</v>
      </c>
      <c r="J855" s="36">
        <f t="shared" si="185"/>
        <v>45618</v>
      </c>
      <c r="K855" s="36">
        <f t="shared" si="186"/>
        <v>58111</v>
      </c>
      <c r="L855" s="36"/>
      <c r="M855" s="36">
        <f t="shared" si="187"/>
        <v>6746</v>
      </c>
      <c r="N855" s="36">
        <f t="shared" si="188"/>
        <v>365537</v>
      </c>
      <c r="O855" s="36">
        <f t="shared" si="189"/>
        <v>372283</v>
      </c>
      <c r="P855" s="36">
        <f t="shared" si="190"/>
        <v>372283</v>
      </c>
      <c r="Q855" s="36">
        <f t="shared" si="191"/>
        <v>-30700</v>
      </c>
    </row>
    <row r="856" spans="1:17" s="33" customFormat="1" ht="13.2" x14ac:dyDescent="0.25">
      <c r="A856" s="62">
        <v>39302</v>
      </c>
      <c r="B856" s="63" t="s">
        <v>1157</v>
      </c>
      <c r="C856" s="65">
        <v>51812.17</v>
      </c>
      <c r="D856" s="34">
        <f t="shared" si="179"/>
        <v>6.7624973176492044E-5</v>
      </c>
      <c r="E856" s="66">
        <f t="shared" si="180"/>
        <v>9480</v>
      </c>
      <c r="F856" s="35">
        <f t="shared" si="181"/>
        <v>335543</v>
      </c>
      <c r="G856" s="35">
        <f t="shared" si="182"/>
        <v>-263781</v>
      </c>
      <c r="H856" s="36">
        <f t="shared" si="183"/>
        <v>7213</v>
      </c>
      <c r="I856" s="36">
        <f t="shared" si="184"/>
        <v>6201</v>
      </c>
      <c r="J856" s="36">
        <f t="shared" si="185"/>
        <v>48979</v>
      </c>
      <c r="K856" s="36">
        <f t="shared" si="186"/>
        <v>62393</v>
      </c>
      <c r="L856" s="36"/>
      <c r="M856" s="36">
        <f t="shared" si="187"/>
        <v>7243</v>
      </c>
      <c r="N856" s="36">
        <f t="shared" si="188"/>
        <v>392470</v>
      </c>
      <c r="O856" s="36">
        <f t="shared" si="189"/>
        <v>399713</v>
      </c>
      <c r="P856" s="36">
        <f t="shared" si="190"/>
        <v>399713</v>
      </c>
      <c r="Q856" s="36">
        <f t="shared" si="191"/>
        <v>-32962</v>
      </c>
    </row>
    <row r="857" spans="1:17" s="33" customFormat="1" ht="13.2" x14ac:dyDescent="0.25">
      <c r="A857" s="62">
        <v>39303</v>
      </c>
      <c r="B857" s="63" t="s">
        <v>1158</v>
      </c>
      <c r="C857" s="65">
        <v>75560.570000000007</v>
      </c>
      <c r="D857" s="34">
        <f t="shared" si="179"/>
        <v>9.862126059283853E-5</v>
      </c>
      <c r="E857" s="66">
        <f t="shared" si="180"/>
        <v>13826</v>
      </c>
      <c r="F857" s="35">
        <f t="shared" si="181"/>
        <v>489341</v>
      </c>
      <c r="G857" s="35">
        <f t="shared" si="182"/>
        <v>-384686</v>
      </c>
      <c r="H857" s="36">
        <f t="shared" si="183"/>
        <v>10520</v>
      </c>
      <c r="I857" s="36">
        <f t="shared" si="184"/>
        <v>9043</v>
      </c>
      <c r="J857" s="36">
        <f t="shared" si="185"/>
        <v>71429</v>
      </c>
      <c r="K857" s="36">
        <f t="shared" si="186"/>
        <v>90992</v>
      </c>
      <c r="L857" s="36"/>
      <c r="M857" s="36">
        <f t="shared" si="187"/>
        <v>10562</v>
      </c>
      <c r="N857" s="36">
        <f t="shared" si="188"/>
        <v>572361</v>
      </c>
      <c r="O857" s="36">
        <f t="shared" si="189"/>
        <v>582923</v>
      </c>
      <c r="P857" s="36">
        <f t="shared" si="190"/>
        <v>582923</v>
      </c>
      <c r="Q857" s="36">
        <f t="shared" si="191"/>
        <v>-48070</v>
      </c>
    </row>
    <row r="858" spans="1:17" s="33" customFormat="1" ht="13.2" x14ac:dyDescent="0.25">
      <c r="A858" s="62">
        <v>39304</v>
      </c>
      <c r="B858" s="63" t="s">
        <v>1159</v>
      </c>
      <c r="C858" s="65">
        <v>9763.2800000000007</v>
      </c>
      <c r="D858" s="34">
        <f t="shared" si="179"/>
        <v>1.2742981969575514E-5</v>
      </c>
      <c r="E858" s="66">
        <f t="shared" si="180"/>
        <v>1786</v>
      </c>
      <c r="F858" s="35">
        <f t="shared" si="181"/>
        <v>63228</v>
      </c>
      <c r="G858" s="35">
        <f t="shared" si="182"/>
        <v>-49706</v>
      </c>
      <c r="H858" s="36">
        <f t="shared" si="183"/>
        <v>1359</v>
      </c>
      <c r="I858" s="36">
        <f t="shared" si="184"/>
        <v>1168</v>
      </c>
      <c r="J858" s="36">
        <f t="shared" si="185"/>
        <v>9229</v>
      </c>
      <c r="K858" s="36">
        <f t="shared" si="186"/>
        <v>11756</v>
      </c>
      <c r="L858" s="36"/>
      <c r="M858" s="36">
        <f t="shared" si="187"/>
        <v>1365</v>
      </c>
      <c r="N858" s="36">
        <f t="shared" si="188"/>
        <v>73956</v>
      </c>
      <c r="O858" s="36">
        <f t="shared" si="189"/>
        <v>75321</v>
      </c>
      <c r="P858" s="36">
        <f t="shared" si="190"/>
        <v>75321</v>
      </c>
      <c r="Q858" s="36">
        <f t="shared" si="191"/>
        <v>-6211</v>
      </c>
    </row>
    <row r="859" spans="1:17" s="33" customFormat="1" ht="13.2" x14ac:dyDescent="0.25">
      <c r="A859" s="62">
        <v>39305</v>
      </c>
      <c r="B859" s="63" t="s">
        <v>1160</v>
      </c>
      <c r="C859" s="65">
        <v>1496.37</v>
      </c>
      <c r="D859" s="34">
        <f t="shared" si="179"/>
        <v>1.9530542942344896E-6</v>
      </c>
      <c r="E859" s="66">
        <f t="shared" si="180"/>
        <v>274</v>
      </c>
      <c r="F859" s="35">
        <f t="shared" si="181"/>
        <v>9691</v>
      </c>
      <c r="G859" s="35">
        <f t="shared" si="182"/>
        <v>-7618</v>
      </c>
      <c r="H859" s="36">
        <f t="shared" si="183"/>
        <v>208</v>
      </c>
      <c r="I859" s="36">
        <f t="shared" si="184"/>
        <v>179</v>
      </c>
      <c r="J859" s="36">
        <f t="shared" si="185"/>
        <v>1415</v>
      </c>
      <c r="K859" s="36">
        <f t="shared" si="186"/>
        <v>1802</v>
      </c>
      <c r="L859" s="36"/>
      <c r="M859" s="36">
        <f t="shared" si="187"/>
        <v>209</v>
      </c>
      <c r="N859" s="36">
        <f t="shared" si="188"/>
        <v>11335</v>
      </c>
      <c r="O859" s="36">
        <f t="shared" si="189"/>
        <v>11544</v>
      </c>
      <c r="P859" s="36">
        <f t="shared" si="190"/>
        <v>11544</v>
      </c>
      <c r="Q859" s="36">
        <f t="shared" si="191"/>
        <v>-952</v>
      </c>
    </row>
    <row r="860" spans="1:17" s="33" customFormat="1" ht="13.2" x14ac:dyDescent="0.25">
      <c r="A860" s="62">
        <v>39306</v>
      </c>
      <c r="B860" s="63" t="s">
        <v>1161</v>
      </c>
      <c r="C860" s="65">
        <v>6249.47</v>
      </c>
      <c r="D860" s="34">
        <f t="shared" si="179"/>
        <v>8.1567755436086113E-6</v>
      </c>
      <c r="E860" s="66">
        <f t="shared" si="180"/>
        <v>1144</v>
      </c>
      <c r="F860" s="35">
        <f t="shared" si="181"/>
        <v>40472</v>
      </c>
      <c r="G860" s="35">
        <f t="shared" si="182"/>
        <v>-31817</v>
      </c>
      <c r="H860" s="36">
        <f t="shared" si="183"/>
        <v>870</v>
      </c>
      <c r="I860" s="36">
        <f t="shared" si="184"/>
        <v>748</v>
      </c>
      <c r="J860" s="36">
        <f t="shared" si="185"/>
        <v>5908</v>
      </c>
      <c r="K860" s="36">
        <f t="shared" si="186"/>
        <v>7526</v>
      </c>
      <c r="L860" s="36"/>
      <c r="M860" s="36">
        <f t="shared" si="187"/>
        <v>874</v>
      </c>
      <c r="N860" s="36">
        <f t="shared" si="188"/>
        <v>47339</v>
      </c>
      <c r="O860" s="36">
        <f t="shared" si="189"/>
        <v>48213</v>
      </c>
      <c r="P860" s="36">
        <f t="shared" si="190"/>
        <v>48213</v>
      </c>
      <c r="Q860" s="36">
        <f t="shared" si="191"/>
        <v>-3976</v>
      </c>
    </row>
    <row r="861" spans="1:17" s="33" customFormat="1" ht="13.2" x14ac:dyDescent="0.25">
      <c r="A861" s="62">
        <v>39307</v>
      </c>
      <c r="B861" s="63" t="s">
        <v>1162</v>
      </c>
      <c r="C861" s="65">
        <v>8217.26</v>
      </c>
      <c r="D861" s="34">
        <f t="shared" si="179"/>
        <v>1.0725124755134964E-5</v>
      </c>
      <c r="E861" s="66">
        <f t="shared" si="180"/>
        <v>1504</v>
      </c>
      <c r="F861" s="35">
        <f t="shared" si="181"/>
        <v>53216</v>
      </c>
      <c r="G861" s="35">
        <f t="shared" si="182"/>
        <v>-41835</v>
      </c>
      <c r="H861" s="36">
        <f t="shared" si="183"/>
        <v>1144</v>
      </c>
      <c r="I861" s="36">
        <f t="shared" si="184"/>
        <v>983</v>
      </c>
      <c r="J861" s="36">
        <f t="shared" si="185"/>
        <v>7768</v>
      </c>
      <c r="K861" s="36">
        <f t="shared" si="186"/>
        <v>9895</v>
      </c>
      <c r="L861" s="36"/>
      <c r="M861" s="36">
        <f t="shared" si="187"/>
        <v>1149</v>
      </c>
      <c r="N861" s="36">
        <f t="shared" si="188"/>
        <v>62245</v>
      </c>
      <c r="O861" s="36">
        <f t="shared" si="189"/>
        <v>63394</v>
      </c>
      <c r="P861" s="36">
        <f t="shared" si="190"/>
        <v>63394</v>
      </c>
      <c r="Q861" s="36">
        <f t="shared" si="191"/>
        <v>-5228</v>
      </c>
    </row>
    <row r="862" spans="1:17" s="33" customFormat="1" ht="13.2" x14ac:dyDescent="0.25">
      <c r="A862" s="62">
        <v>39311</v>
      </c>
      <c r="B862" s="63" t="s">
        <v>1163</v>
      </c>
      <c r="C862" s="65">
        <v>2820.65</v>
      </c>
      <c r="D862" s="34">
        <f t="shared" si="179"/>
        <v>3.6814976209309956E-6</v>
      </c>
      <c r="E862" s="66">
        <f t="shared" si="180"/>
        <v>516</v>
      </c>
      <c r="F862" s="35">
        <f t="shared" si="181"/>
        <v>18267</v>
      </c>
      <c r="G862" s="35">
        <f t="shared" si="182"/>
        <v>-14360</v>
      </c>
      <c r="H862" s="36">
        <f t="shared" si="183"/>
        <v>393</v>
      </c>
      <c r="I862" s="36">
        <f t="shared" si="184"/>
        <v>338</v>
      </c>
      <c r="J862" s="36">
        <f t="shared" si="185"/>
        <v>2666</v>
      </c>
      <c r="K862" s="36">
        <f t="shared" si="186"/>
        <v>3397</v>
      </c>
      <c r="L862" s="36"/>
      <c r="M862" s="36">
        <f t="shared" si="187"/>
        <v>394</v>
      </c>
      <c r="N862" s="36">
        <f t="shared" si="188"/>
        <v>21366</v>
      </c>
      <c r="O862" s="36">
        <f t="shared" si="189"/>
        <v>21760</v>
      </c>
      <c r="P862" s="36">
        <f t="shared" si="190"/>
        <v>21760</v>
      </c>
      <c r="Q862" s="36">
        <f t="shared" si="191"/>
        <v>-1794</v>
      </c>
    </row>
    <row r="863" spans="1:17" s="33" customFormat="1" ht="13.2" x14ac:dyDescent="0.25">
      <c r="A863" s="62">
        <v>39313</v>
      </c>
      <c r="B863" s="63" t="s">
        <v>1164</v>
      </c>
      <c r="C863" s="65">
        <v>996.84</v>
      </c>
      <c r="D863" s="34">
        <f t="shared" si="179"/>
        <v>1.3010703520283813E-6</v>
      </c>
      <c r="E863" s="66">
        <f t="shared" si="180"/>
        <v>182</v>
      </c>
      <c r="F863" s="35">
        <f t="shared" si="181"/>
        <v>6456</v>
      </c>
      <c r="G863" s="35">
        <f t="shared" si="182"/>
        <v>-5075</v>
      </c>
      <c r="H863" s="36">
        <f t="shared" si="183"/>
        <v>139</v>
      </c>
      <c r="I863" s="36">
        <f t="shared" si="184"/>
        <v>119</v>
      </c>
      <c r="J863" s="36">
        <f t="shared" si="185"/>
        <v>942</v>
      </c>
      <c r="K863" s="36">
        <f t="shared" si="186"/>
        <v>1200</v>
      </c>
      <c r="L863" s="36"/>
      <c r="M863" s="36">
        <f t="shared" si="187"/>
        <v>139</v>
      </c>
      <c r="N863" s="36">
        <f t="shared" si="188"/>
        <v>7551</v>
      </c>
      <c r="O863" s="36">
        <f t="shared" si="189"/>
        <v>7690</v>
      </c>
      <c r="P863" s="36">
        <f t="shared" si="190"/>
        <v>7690</v>
      </c>
      <c r="Q863" s="36">
        <f t="shared" si="191"/>
        <v>-634</v>
      </c>
    </row>
    <row r="864" spans="1:17" s="33" customFormat="1" ht="13.2" x14ac:dyDescent="0.25">
      <c r="A864" s="62">
        <v>39540</v>
      </c>
      <c r="B864" s="63" t="s">
        <v>1165</v>
      </c>
      <c r="C864" s="65">
        <v>350458.71</v>
      </c>
      <c r="D864" s="34">
        <f t="shared" si="179"/>
        <v>4.5741687451457847E-4</v>
      </c>
      <c r="E864" s="66">
        <f t="shared" si="180"/>
        <v>64126</v>
      </c>
      <c r="F864" s="35">
        <f t="shared" si="181"/>
        <v>2269622</v>
      </c>
      <c r="G864" s="35">
        <f t="shared" si="182"/>
        <v>-1784220</v>
      </c>
      <c r="H864" s="36">
        <f t="shared" si="183"/>
        <v>48791</v>
      </c>
      <c r="I864" s="36">
        <f t="shared" si="184"/>
        <v>41944</v>
      </c>
      <c r="J864" s="36">
        <f t="shared" si="185"/>
        <v>331297</v>
      </c>
      <c r="K864" s="36">
        <f t="shared" si="186"/>
        <v>422032</v>
      </c>
      <c r="L864" s="36"/>
      <c r="M864" s="36">
        <f t="shared" si="187"/>
        <v>48989</v>
      </c>
      <c r="N864" s="36">
        <f t="shared" si="188"/>
        <v>2654679</v>
      </c>
      <c r="O864" s="36">
        <f t="shared" si="189"/>
        <v>2703668</v>
      </c>
      <c r="P864" s="36">
        <f t="shared" si="190"/>
        <v>2703668</v>
      </c>
      <c r="Q864" s="36">
        <f t="shared" si="191"/>
        <v>-222953</v>
      </c>
    </row>
    <row r="865" spans="1:17" s="33" customFormat="1" ht="13.2" x14ac:dyDescent="0.25">
      <c r="A865" s="62">
        <v>39544</v>
      </c>
      <c r="B865" s="63" t="s">
        <v>1166</v>
      </c>
      <c r="C865" s="65">
        <v>482336.94</v>
      </c>
      <c r="D865" s="34">
        <f t="shared" si="179"/>
        <v>6.2954365025690408E-4</v>
      </c>
      <c r="E865" s="66">
        <f t="shared" si="180"/>
        <v>88256</v>
      </c>
      <c r="F865" s="35">
        <f t="shared" si="181"/>
        <v>3123685</v>
      </c>
      <c r="G865" s="35">
        <f t="shared" si="182"/>
        <v>-2455626</v>
      </c>
      <c r="H865" s="36">
        <f t="shared" si="183"/>
        <v>67151</v>
      </c>
      <c r="I865" s="36">
        <f t="shared" si="184"/>
        <v>57727</v>
      </c>
      <c r="J865" s="36">
        <f t="shared" si="185"/>
        <v>455964</v>
      </c>
      <c r="K865" s="36">
        <f t="shared" si="186"/>
        <v>580842</v>
      </c>
      <c r="L865" s="36"/>
      <c r="M865" s="36">
        <f t="shared" si="187"/>
        <v>67423</v>
      </c>
      <c r="N865" s="36">
        <f t="shared" si="188"/>
        <v>3653640</v>
      </c>
      <c r="O865" s="36">
        <f t="shared" si="189"/>
        <v>3721063</v>
      </c>
      <c r="P865" s="36">
        <f t="shared" si="190"/>
        <v>3721063</v>
      </c>
      <c r="Q865" s="36">
        <f t="shared" si="191"/>
        <v>-306851</v>
      </c>
    </row>
    <row r="866" spans="1:17" s="33" customFormat="1" ht="13.2" x14ac:dyDescent="0.25">
      <c r="A866" s="62">
        <v>40201</v>
      </c>
      <c r="B866" s="63" t="s">
        <v>1167</v>
      </c>
      <c r="C866" s="65">
        <v>461183.47</v>
      </c>
      <c r="D866" s="34">
        <f t="shared" si="179"/>
        <v>6.0193425189856986E-4</v>
      </c>
      <c r="E866" s="66">
        <f t="shared" si="180"/>
        <v>84386</v>
      </c>
      <c r="F866" s="35">
        <f t="shared" si="181"/>
        <v>2986692</v>
      </c>
      <c r="G866" s="35">
        <f t="shared" si="182"/>
        <v>-2347931</v>
      </c>
      <c r="H866" s="36">
        <f t="shared" si="183"/>
        <v>64206</v>
      </c>
      <c r="I866" s="36">
        <f t="shared" si="184"/>
        <v>55196</v>
      </c>
      <c r="J866" s="36">
        <f t="shared" si="185"/>
        <v>435967</v>
      </c>
      <c r="K866" s="36">
        <f t="shared" si="186"/>
        <v>555369</v>
      </c>
      <c r="L866" s="36"/>
      <c r="M866" s="36">
        <f t="shared" si="187"/>
        <v>64466</v>
      </c>
      <c r="N866" s="36">
        <f t="shared" si="188"/>
        <v>3493405</v>
      </c>
      <c r="O866" s="36">
        <f t="shared" si="189"/>
        <v>3557871</v>
      </c>
      <c r="P866" s="36">
        <f t="shared" si="190"/>
        <v>3557871</v>
      </c>
      <c r="Q866" s="36">
        <f t="shared" si="191"/>
        <v>-293393</v>
      </c>
    </row>
    <row r="867" spans="1:17" s="33" customFormat="1" ht="13.2" x14ac:dyDescent="0.25">
      <c r="A867" s="62">
        <v>40202</v>
      </c>
      <c r="B867" s="63" t="s">
        <v>1168</v>
      </c>
      <c r="C867" s="65">
        <v>1288930.69</v>
      </c>
      <c r="D867" s="34">
        <f t="shared" si="179"/>
        <v>1.6823055922499943E-3</v>
      </c>
      <c r="E867" s="66">
        <f t="shared" si="180"/>
        <v>235844</v>
      </c>
      <c r="F867" s="35">
        <f t="shared" si="181"/>
        <v>8347305</v>
      </c>
      <c r="G867" s="35">
        <f t="shared" si="182"/>
        <v>-6562075</v>
      </c>
      <c r="H867" s="36">
        <f t="shared" si="183"/>
        <v>179445</v>
      </c>
      <c r="I867" s="36">
        <f t="shared" si="184"/>
        <v>154262</v>
      </c>
      <c r="J867" s="36">
        <f t="shared" si="185"/>
        <v>1218456</v>
      </c>
      <c r="K867" s="36">
        <f t="shared" si="186"/>
        <v>1552163</v>
      </c>
      <c r="L867" s="36"/>
      <c r="M867" s="36">
        <f t="shared" si="187"/>
        <v>180173</v>
      </c>
      <c r="N867" s="36">
        <f t="shared" si="188"/>
        <v>9763482</v>
      </c>
      <c r="O867" s="36">
        <f t="shared" si="189"/>
        <v>9943655</v>
      </c>
      <c r="P867" s="36">
        <f t="shared" si="190"/>
        <v>9943655</v>
      </c>
      <c r="Q867" s="36">
        <f t="shared" si="191"/>
        <v>-819985</v>
      </c>
    </row>
    <row r="868" spans="1:17" s="33" customFormat="1" ht="13.2" x14ac:dyDescent="0.25">
      <c r="A868" s="62">
        <v>40204</v>
      </c>
      <c r="B868" s="63" t="s">
        <v>1169</v>
      </c>
      <c r="C868" s="65">
        <v>11694.24</v>
      </c>
      <c r="D868" s="34">
        <f t="shared" si="179"/>
        <v>1.5263260857815074E-5</v>
      </c>
      <c r="E868" s="66">
        <f t="shared" si="180"/>
        <v>2140</v>
      </c>
      <c r="F868" s="35">
        <f t="shared" si="181"/>
        <v>75734</v>
      </c>
      <c r="G868" s="35">
        <f t="shared" si="182"/>
        <v>-59537</v>
      </c>
      <c r="H868" s="36">
        <f t="shared" si="183"/>
        <v>1628</v>
      </c>
      <c r="I868" s="36">
        <f t="shared" si="184"/>
        <v>1400</v>
      </c>
      <c r="J868" s="36">
        <f t="shared" si="185"/>
        <v>11055</v>
      </c>
      <c r="K868" s="36">
        <f t="shared" si="186"/>
        <v>14083</v>
      </c>
      <c r="L868" s="36"/>
      <c r="M868" s="36">
        <f t="shared" si="187"/>
        <v>1635</v>
      </c>
      <c r="N868" s="36">
        <f t="shared" si="188"/>
        <v>88582</v>
      </c>
      <c r="O868" s="36">
        <f t="shared" si="189"/>
        <v>90217</v>
      </c>
      <c r="P868" s="36">
        <f t="shared" si="190"/>
        <v>90217</v>
      </c>
      <c r="Q868" s="36">
        <f t="shared" si="191"/>
        <v>-7440</v>
      </c>
    </row>
    <row r="869" spans="1:17" s="33" customFormat="1" ht="13.2" x14ac:dyDescent="0.25">
      <c r="A869" s="62">
        <v>40301</v>
      </c>
      <c r="B869" s="63" t="s">
        <v>1170</v>
      </c>
      <c r="C869" s="65">
        <v>19800.54</v>
      </c>
      <c r="D869" s="34">
        <f t="shared" si="179"/>
        <v>2.584356120154894E-5</v>
      </c>
      <c r="E869" s="66">
        <f t="shared" si="180"/>
        <v>3623</v>
      </c>
      <c r="F869" s="35">
        <f t="shared" si="181"/>
        <v>128231</v>
      </c>
      <c r="G869" s="35">
        <f t="shared" si="182"/>
        <v>-100807</v>
      </c>
      <c r="H869" s="36">
        <f t="shared" si="183"/>
        <v>2757</v>
      </c>
      <c r="I869" s="36">
        <f t="shared" si="184"/>
        <v>2370</v>
      </c>
      <c r="J869" s="36">
        <f t="shared" si="185"/>
        <v>18718</v>
      </c>
      <c r="K869" s="36">
        <f t="shared" si="186"/>
        <v>23845</v>
      </c>
      <c r="L869" s="36"/>
      <c r="M869" s="36">
        <f t="shared" si="187"/>
        <v>2768</v>
      </c>
      <c r="N869" s="36">
        <f t="shared" si="188"/>
        <v>149987</v>
      </c>
      <c r="O869" s="36">
        <f t="shared" si="189"/>
        <v>152755</v>
      </c>
      <c r="P869" s="36">
        <f t="shared" si="190"/>
        <v>152755</v>
      </c>
      <c r="Q869" s="36">
        <f t="shared" si="191"/>
        <v>-12597</v>
      </c>
    </row>
    <row r="870" spans="1:17" s="33" customFormat="1" ht="13.2" x14ac:dyDescent="0.25">
      <c r="A870" s="62">
        <v>40302</v>
      </c>
      <c r="B870" s="63" t="s">
        <v>1171</v>
      </c>
      <c r="C870" s="65">
        <v>302271.28000000003</v>
      </c>
      <c r="D870" s="34">
        <f t="shared" si="179"/>
        <v>3.945228930196114E-4</v>
      </c>
      <c r="E870" s="66">
        <f t="shared" si="180"/>
        <v>55309</v>
      </c>
      <c r="F870" s="35">
        <f t="shared" si="181"/>
        <v>1957553</v>
      </c>
      <c r="G870" s="35">
        <f t="shared" si="182"/>
        <v>-1538893</v>
      </c>
      <c r="H870" s="36">
        <f t="shared" si="183"/>
        <v>42082</v>
      </c>
      <c r="I870" s="36">
        <f t="shared" si="184"/>
        <v>36177</v>
      </c>
      <c r="J870" s="36">
        <f t="shared" si="185"/>
        <v>285744</v>
      </c>
      <c r="K870" s="36">
        <f t="shared" si="186"/>
        <v>364003</v>
      </c>
      <c r="L870" s="36"/>
      <c r="M870" s="36">
        <f t="shared" si="187"/>
        <v>42253</v>
      </c>
      <c r="N870" s="36">
        <f t="shared" si="188"/>
        <v>2289666</v>
      </c>
      <c r="O870" s="36">
        <f t="shared" si="189"/>
        <v>2331919</v>
      </c>
      <c r="P870" s="36">
        <f t="shared" si="190"/>
        <v>2331919</v>
      </c>
      <c r="Q870" s="36">
        <f t="shared" si="191"/>
        <v>-192297</v>
      </c>
    </row>
    <row r="871" spans="1:17" s="33" customFormat="1" ht="13.2" x14ac:dyDescent="0.25">
      <c r="A871" s="62">
        <v>40303</v>
      </c>
      <c r="B871" s="63" t="s">
        <v>1172</v>
      </c>
      <c r="C871" s="65">
        <v>16835.89</v>
      </c>
      <c r="D871" s="34">
        <f t="shared" si="179"/>
        <v>2.1974115534098856E-5</v>
      </c>
      <c r="E871" s="66">
        <f t="shared" si="180"/>
        <v>3081</v>
      </c>
      <c r="F871" s="35">
        <f t="shared" si="181"/>
        <v>109032</v>
      </c>
      <c r="G871" s="35">
        <f t="shared" si="182"/>
        <v>-85713</v>
      </c>
      <c r="H871" s="36">
        <f t="shared" si="183"/>
        <v>2344</v>
      </c>
      <c r="I871" s="36">
        <f t="shared" si="184"/>
        <v>2015</v>
      </c>
      <c r="J871" s="36">
        <f t="shared" si="185"/>
        <v>15915</v>
      </c>
      <c r="K871" s="36">
        <f t="shared" si="186"/>
        <v>20274</v>
      </c>
      <c r="L871" s="36"/>
      <c r="M871" s="36">
        <f t="shared" si="187"/>
        <v>2353</v>
      </c>
      <c r="N871" s="36">
        <f t="shared" si="188"/>
        <v>127530</v>
      </c>
      <c r="O871" s="36">
        <f t="shared" si="189"/>
        <v>129883</v>
      </c>
      <c r="P871" s="36">
        <f t="shared" si="190"/>
        <v>129883</v>
      </c>
      <c r="Q871" s="36">
        <f t="shared" si="191"/>
        <v>-10711</v>
      </c>
    </row>
    <row r="872" spans="1:17" s="33" customFormat="1" ht="13.2" x14ac:dyDescent="0.25">
      <c r="A872" s="62">
        <v>40304</v>
      </c>
      <c r="B872" s="63" t="s">
        <v>1173</v>
      </c>
      <c r="C872" s="65">
        <v>15896.21</v>
      </c>
      <c r="D872" s="34">
        <f t="shared" si="179"/>
        <v>2.0747650114980411E-5</v>
      </c>
      <c r="E872" s="66">
        <f t="shared" si="180"/>
        <v>2909</v>
      </c>
      <c r="F872" s="35">
        <f t="shared" si="181"/>
        <v>102946</v>
      </c>
      <c r="G872" s="35">
        <f t="shared" si="182"/>
        <v>-80929</v>
      </c>
      <c r="H872" s="36">
        <f t="shared" si="183"/>
        <v>2213</v>
      </c>
      <c r="I872" s="36">
        <f t="shared" si="184"/>
        <v>1902</v>
      </c>
      <c r="J872" s="36">
        <f t="shared" si="185"/>
        <v>15027</v>
      </c>
      <c r="K872" s="36">
        <f t="shared" si="186"/>
        <v>19142</v>
      </c>
      <c r="L872" s="36"/>
      <c r="M872" s="36">
        <f t="shared" si="187"/>
        <v>2222</v>
      </c>
      <c r="N872" s="36">
        <f t="shared" si="188"/>
        <v>120412</v>
      </c>
      <c r="O872" s="36">
        <f t="shared" si="189"/>
        <v>122634</v>
      </c>
      <c r="P872" s="36">
        <f t="shared" si="190"/>
        <v>122634</v>
      </c>
      <c r="Q872" s="36">
        <f t="shared" si="191"/>
        <v>-10113</v>
      </c>
    </row>
    <row r="873" spans="1:17" s="33" customFormat="1" ht="13.2" x14ac:dyDescent="0.25">
      <c r="A873" s="62">
        <v>40305</v>
      </c>
      <c r="B873" s="63" t="s">
        <v>1174</v>
      </c>
      <c r="C873" s="65">
        <v>33072.03</v>
      </c>
      <c r="D873" s="34">
        <f t="shared" si="179"/>
        <v>4.316544050639339E-5</v>
      </c>
      <c r="E873" s="66">
        <f t="shared" si="180"/>
        <v>6051</v>
      </c>
      <c r="F873" s="35">
        <f t="shared" si="181"/>
        <v>214179</v>
      </c>
      <c r="G873" s="35">
        <f t="shared" si="182"/>
        <v>-168373</v>
      </c>
      <c r="H873" s="36">
        <f t="shared" si="183"/>
        <v>4604</v>
      </c>
      <c r="I873" s="36">
        <f t="shared" si="184"/>
        <v>3958</v>
      </c>
      <c r="J873" s="36">
        <f t="shared" si="185"/>
        <v>31264</v>
      </c>
      <c r="K873" s="36">
        <f t="shared" si="186"/>
        <v>39826</v>
      </c>
      <c r="L873" s="36"/>
      <c r="M873" s="36">
        <f t="shared" si="187"/>
        <v>4623</v>
      </c>
      <c r="N873" s="36">
        <f t="shared" si="188"/>
        <v>250516</v>
      </c>
      <c r="O873" s="36">
        <f t="shared" si="189"/>
        <v>255139</v>
      </c>
      <c r="P873" s="36">
        <f t="shared" si="190"/>
        <v>255139</v>
      </c>
      <c r="Q873" s="36">
        <f t="shared" si="191"/>
        <v>-21040</v>
      </c>
    </row>
    <row r="874" spans="1:17" s="33" customFormat="1" ht="13.2" x14ac:dyDescent="0.25">
      <c r="A874" s="62">
        <v>40307</v>
      </c>
      <c r="B874" s="63" t="s">
        <v>1175</v>
      </c>
      <c r="C874" s="65">
        <v>3171.84</v>
      </c>
      <c r="D874" s="34">
        <f t="shared" si="179"/>
        <v>4.1398689713270946E-6</v>
      </c>
      <c r="E874" s="66">
        <f t="shared" si="180"/>
        <v>580</v>
      </c>
      <c r="F874" s="35">
        <f t="shared" si="181"/>
        <v>20541</v>
      </c>
      <c r="G874" s="35">
        <f t="shared" si="182"/>
        <v>-16148</v>
      </c>
      <c r="H874" s="36">
        <f t="shared" si="183"/>
        <v>442</v>
      </c>
      <c r="I874" s="36">
        <f t="shared" si="184"/>
        <v>380</v>
      </c>
      <c r="J874" s="36">
        <f t="shared" si="185"/>
        <v>2998</v>
      </c>
      <c r="K874" s="36">
        <f t="shared" si="186"/>
        <v>3820</v>
      </c>
      <c r="L874" s="36"/>
      <c r="M874" s="36">
        <f t="shared" si="187"/>
        <v>443</v>
      </c>
      <c r="N874" s="36">
        <f t="shared" si="188"/>
        <v>24026</v>
      </c>
      <c r="O874" s="36">
        <f t="shared" si="189"/>
        <v>24469</v>
      </c>
      <c r="P874" s="36">
        <f t="shared" si="190"/>
        <v>24469</v>
      </c>
      <c r="Q874" s="36">
        <f t="shared" si="191"/>
        <v>-2018</v>
      </c>
    </row>
    <row r="875" spans="1:17" s="33" customFormat="1" ht="13.2" x14ac:dyDescent="0.25">
      <c r="A875" s="62">
        <v>40308</v>
      </c>
      <c r="B875" s="63" t="s">
        <v>1176</v>
      </c>
      <c r="C875" s="65">
        <v>8874.67</v>
      </c>
      <c r="D875" s="34">
        <f t="shared" si="179"/>
        <v>1.158317284723297E-5</v>
      </c>
      <c r="E875" s="66">
        <f t="shared" si="180"/>
        <v>1624</v>
      </c>
      <c r="F875" s="35">
        <f t="shared" si="181"/>
        <v>57474</v>
      </c>
      <c r="G875" s="35">
        <f t="shared" si="182"/>
        <v>-45182</v>
      </c>
      <c r="H875" s="36">
        <f t="shared" si="183"/>
        <v>1236</v>
      </c>
      <c r="I875" s="36">
        <f t="shared" si="184"/>
        <v>1062</v>
      </c>
      <c r="J875" s="36">
        <f t="shared" si="185"/>
        <v>8389</v>
      </c>
      <c r="K875" s="36">
        <f t="shared" si="186"/>
        <v>10687</v>
      </c>
      <c r="L875" s="36"/>
      <c r="M875" s="36">
        <f t="shared" si="187"/>
        <v>1241</v>
      </c>
      <c r="N875" s="36">
        <f t="shared" si="188"/>
        <v>67224</v>
      </c>
      <c r="O875" s="36">
        <f t="shared" si="189"/>
        <v>68465</v>
      </c>
      <c r="P875" s="36">
        <f t="shared" si="190"/>
        <v>68465</v>
      </c>
      <c r="Q875" s="36">
        <f t="shared" si="191"/>
        <v>-5646</v>
      </c>
    </row>
    <row r="876" spans="1:17" s="33" customFormat="1" ht="13.2" x14ac:dyDescent="0.25">
      <c r="A876" s="62">
        <v>40309</v>
      </c>
      <c r="B876" s="63" t="s">
        <v>1177</v>
      </c>
      <c r="C876" s="65">
        <v>10380.9</v>
      </c>
      <c r="D876" s="34">
        <f t="shared" si="179"/>
        <v>1.3549096361874948E-5</v>
      </c>
      <c r="E876" s="66">
        <f t="shared" si="180"/>
        <v>1899</v>
      </c>
      <c r="F876" s="35">
        <f t="shared" si="181"/>
        <v>67228</v>
      </c>
      <c r="G876" s="35">
        <f t="shared" si="182"/>
        <v>-52850</v>
      </c>
      <c r="H876" s="36">
        <f t="shared" si="183"/>
        <v>1445</v>
      </c>
      <c r="I876" s="36">
        <f t="shared" si="184"/>
        <v>1242</v>
      </c>
      <c r="J876" s="36">
        <f t="shared" si="185"/>
        <v>9813</v>
      </c>
      <c r="K876" s="36">
        <f t="shared" si="186"/>
        <v>12500</v>
      </c>
      <c r="L876" s="36"/>
      <c r="M876" s="36">
        <f t="shared" si="187"/>
        <v>1451</v>
      </c>
      <c r="N876" s="36">
        <f t="shared" si="188"/>
        <v>78634</v>
      </c>
      <c r="O876" s="36">
        <f t="shared" si="189"/>
        <v>80085</v>
      </c>
      <c r="P876" s="36">
        <f t="shared" si="190"/>
        <v>80085</v>
      </c>
      <c r="Q876" s="36">
        <f t="shared" si="191"/>
        <v>-6604</v>
      </c>
    </row>
    <row r="877" spans="1:17" s="33" customFormat="1" ht="13.2" x14ac:dyDescent="0.25">
      <c r="A877" s="62">
        <v>40310</v>
      </c>
      <c r="B877" s="63" t="s">
        <v>1178</v>
      </c>
      <c r="C877" s="65">
        <v>3521.78</v>
      </c>
      <c r="D877" s="34">
        <f t="shared" si="179"/>
        <v>4.5966088282638266E-6</v>
      </c>
      <c r="E877" s="66">
        <f t="shared" si="180"/>
        <v>644</v>
      </c>
      <c r="F877" s="35">
        <f t="shared" si="181"/>
        <v>22808</v>
      </c>
      <c r="G877" s="35">
        <f t="shared" si="182"/>
        <v>-17930</v>
      </c>
      <c r="H877" s="36">
        <f t="shared" si="183"/>
        <v>490</v>
      </c>
      <c r="I877" s="36">
        <f t="shared" si="184"/>
        <v>421</v>
      </c>
      <c r="J877" s="36">
        <f t="shared" si="185"/>
        <v>3329</v>
      </c>
      <c r="K877" s="36">
        <f t="shared" si="186"/>
        <v>4240</v>
      </c>
      <c r="L877" s="36"/>
      <c r="M877" s="36">
        <f t="shared" si="187"/>
        <v>492</v>
      </c>
      <c r="N877" s="36">
        <f t="shared" si="188"/>
        <v>26677</v>
      </c>
      <c r="O877" s="36">
        <f t="shared" si="189"/>
        <v>27169</v>
      </c>
      <c r="P877" s="36">
        <f t="shared" si="190"/>
        <v>27169</v>
      </c>
      <c r="Q877" s="36">
        <f t="shared" si="191"/>
        <v>-2240</v>
      </c>
    </row>
    <row r="878" spans="1:17" s="33" customFormat="1" ht="13.2" x14ac:dyDescent="0.25">
      <c r="A878" s="62">
        <v>40311</v>
      </c>
      <c r="B878" s="63" t="s">
        <v>1179</v>
      </c>
      <c r="C878" s="65">
        <v>1582.44</v>
      </c>
      <c r="D878" s="34">
        <f t="shared" si="179"/>
        <v>2.0653924078726695E-6</v>
      </c>
      <c r="E878" s="66">
        <f t="shared" si="180"/>
        <v>290</v>
      </c>
      <c r="F878" s="35">
        <f t="shared" si="181"/>
        <v>10248</v>
      </c>
      <c r="G878" s="35">
        <f t="shared" si="182"/>
        <v>-8056</v>
      </c>
      <c r="H878" s="36">
        <f t="shared" si="183"/>
        <v>220</v>
      </c>
      <c r="I878" s="36">
        <f t="shared" si="184"/>
        <v>189</v>
      </c>
      <c r="J878" s="36">
        <f t="shared" si="185"/>
        <v>1496</v>
      </c>
      <c r="K878" s="36">
        <f t="shared" si="186"/>
        <v>1905</v>
      </c>
      <c r="L878" s="36"/>
      <c r="M878" s="36">
        <f t="shared" si="187"/>
        <v>221</v>
      </c>
      <c r="N878" s="36">
        <f t="shared" si="188"/>
        <v>11987</v>
      </c>
      <c r="O878" s="36">
        <f t="shared" si="189"/>
        <v>12208</v>
      </c>
      <c r="P878" s="36">
        <f t="shared" si="190"/>
        <v>12208</v>
      </c>
      <c r="Q878" s="36">
        <f t="shared" si="191"/>
        <v>-1007</v>
      </c>
    </row>
    <row r="879" spans="1:17" s="33" customFormat="1" ht="13.2" x14ac:dyDescent="0.25">
      <c r="A879" s="62">
        <v>40540</v>
      </c>
      <c r="B879" s="63" t="s">
        <v>1180</v>
      </c>
      <c r="C879" s="65">
        <v>96389.27</v>
      </c>
      <c r="D879" s="34">
        <f t="shared" si="179"/>
        <v>1.2580677084653375E-4</v>
      </c>
      <c r="E879" s="66">
        <f t="shared" si="180"/>
        <v>17637</v>
      </c>
      <c r="F879" s="35">
        <f t="shared" si="181"/>
        <v>624231</v>
      </c>
      <c r="G879" s="35">
        <f t="shared" si="182"/>
        <v>-490727</v>
      </c>
      <c r="H879" s="36">
        <f t="shared" si="183"/>
        <v>13419</v>
      </c>
      <c r="I879" s="36">
        <f t="shared" si="184"/>
        <v>11536</v>
      </c>
      <c r="J879" s="36">
        <f t="shared" si="185"/>
        <v>91119</v>
      </c>
      <c r="K879" s="36">
        <f t="shared" si="186"/>
        <v>116074</v>
      </c>
      <c r="L879" s="36"/>
      <c r="M879" s="36">
        <f t="shared" si="187"/>
        <v>13474</v>
      </c>
      <c r="N879" s="36">
        <f t="shared" si="188"/>
        <v>730136</v>
      </c>
      <c r="O879" s="36">
        <f t="shared" si="189"/>
        <v>743610</v>
      </c>
      <c r="P879" s="36">
        <f t="shared" si="190"/>
        <v>743610</v>
      </c>
      <c r="Q879" s="36">
        <f t="shared" si="191"/>
        <v>-61320</v>
      </c>
    </row>
    <row r="880" spans="1:17" s="33" customFormat="1" ht="13.2" x14ac:dyDescent="0.25">
      <c r="A880" s="62">
        <v>40541</v>
      </c>
      <c r="B880" s="63" t="s">
        <v>1181</v>
      </c>
      <c r="C880" s="65">
        <v>1312599.81</v>
      </c>
      <c r="D880" s="34">
        <f t="shared" si="179"/>
        <v>1.713198403825174E-3</v>
      </c>
      <c r="E880" s="66">
        <f t="shared" si="180"/>
        <v>240175</v>
      </c>
      <c r="F880" s="35">
        <f t="shared" si="181"/>
        <v>8500590</v>
      </c>
      <c r="G880" s="35">
        <f t="shared" si="182"/>
        <v>-6682577</v>
      </c>
      <c r="H880" s="36">
        <f t="shared" si="183"/>
        <v>182740</v>
      </c>
      <c r="I880" s="36">
        <f t="shared" si="184"/>
        <v>157095</v>
      </c>
      <c r="J880" s="36">
        <f t="shared" si="185"/>
        <v>1240831</v>
      </c>
      <c r="K880" s="36">
        <f t="shared" si="186"/>
        <v>1580666</v>
      </c>
      <c r="L880" s="36"/>
      <c r="M880" s="36">
        <f t="shared" si="187"/>
        <v>183482</v>
      </c>
      <c r="N880" s="36">
        <f t="shared" si="188"/>
        <v>9942773</v>
      </c>
      <c r="O880" s="36">
        <f t="shared" si="189"/>
        <v>10126255</v>
      </c>
      <c r="P880" s="36">
        <f t="shared" si="190"/>
        <v>10126255</v>
      </c>
      <c r="Q880" s="36">
        <f t="shared" si="191"/>
        <v>-835043</v>
      </c>
    </row>
    <row r="881" spans="1:17" s="33" customFormat="1" ht="13.2" x14ac:dyDescent="0.25">
      <c r="A881" s="62">
        <v>40542</v>
      </c>
      <c r="B881" s="63" t="s">
        <v>1182</v>
      </c>
      <c r="C881" s="65">
        <v>467370.14</v>
      </c>
      <c r="D881" s="34">
        <f t="shared" si="179"/>
        <v>6.1000906121077994E-4</v>
      </c>
      <c r="E881" s="66">
        <f t="shared" si="180"/>
        <v>85518</v>
      </c>
      <c r="F881" s="35">
        <f t="shared" si="181"/>
        <v>3026758</v>
      </c>
      <c r="G881" s="35">
        <f t="shared" si="182"/>
        <v>-2379428</v>
      </c>
      <c r="H881" s="36">
        <f t="shared" si="183"/>
        <v>65067</v>
      </c>
      <c r="I881" s="36">
        <f t="shared" si="184"/>
        <v>55936</v>
      </c>
      <c r="J881" s="36">
        <f t="shared" si="185"/>
        <v>441816</v>
      </c>
      <c r="K881" s="36">
        <f t="shared" si="186"/>
        <v>562819</v>
      </c>
      <c r="L881" s="36"/>
      <c r="M881" s="36">
        <f t="shared" si="187"/>
        <v>65331</v>
      </c>
      <c r="N881" s="36">
        <f t="shared" si="188"/>
        <v>3540268</v>
      </c>
      <c r="O881" s="36">
        <f t="shared" si="189"/>
        <v>3605599</v>
      </c>
      <c r="P881" s="36">
        <f t="shared" si="190"/>
        <v>3605599</v>
      </c>
      <c r="Q881" s="36">
        <f t="shared" si="191"/>
        <v>-297329</v>
      </c>
    </row>
    <row r="882" spans="1:17" s="33" customFormat="1" ht="13.2" x14ac:dyDescent="0.25">
      <c r="A882" s="62">
        <v>40601</v>
      </c>
      <c r="B882" s="63" t="s">
        <v>1183</v>
      </c>
      <c r="C882" s="65">
        <v>17549.759999999998</v>
      </c>
      <c r="D882" s="34">
        <f t="shared" si="179"/>
        <v>2.2905854922769556E-5</v>
      </c>
      <c r="E882" s="66">
        <f t="shared" si="180"/>
        <v>3211</v>
      </c>
      <c r="F882" s="35">
        <f t="shared" si="181"/>
        <v>113655</v>
      </c>
      <c r="G882" s="35">
        <f t="shared" si="182"/>
        <v>-89348</v>
      </c>
      <c r="H882" s="36">
        <f t="shared" si="183"/>
        <v>2443</v>
      </c>
      <c r="I882" s="36">
        <f t="shared" si="184"/>
        <v>2100</v>
      </c>
      <c r="J882" s="36">
        <f t="shared" si="185"/>
        <v>16590</v>
      </c>
      <c r="K882" s="36">
        <f t="shared" si="186"/>
        <v>21133</v>
      </c>
      <c r="L882" s="36"/>
      <c r="M882" s="36">
        <f t="shared" si="187"/>
        <v>2453</v>
      </c>
      <c r="N882" s="36">
        <f t="shared" si="188"/>
        <v>132937</v>
      </c>
      <c r="O882" s="36">
        <f t="shared" si="189"/>
        <v>135390</v>
      </c>
      <c r="P882" s="36">
        <f t="shared" si="190"/>
        <v>135390</v>
      </c>
      <c r="Q882" s="36">
        <f t="shared" si="191"/>
        <v>-11165</v>
      </c>
    </row>
    <row r="883" spans="1:17" s="33" customFormat="1" ht="13.2" x14ac:dyDescent="0.25">
      <c r="A883" s="62">
        <v>41201</v>
      </c>
      <c r="B883" s="63" t="s">
        <v>1184</v>
      </c>
      <c r="C883" s="65">
        <v>273972.59000000003</v>
      </c>
      <c r="D883" s="34">
        <f t="shared" si="179"/>
        <v>3.5758759090468622E-4</v>
      </c>
      <c r="E883" s="66">
        <f t="shared" si="180"/>
        <v>50131</v>
      </c>
      <c r="F883" s="35">
        <f t="shared" si="181"/>
        <v>1774287</v>
      </c>
      <c r="G883" s="35">
        <f t="shared" si="182"/>
        <v>-1394822</v>
      </c>
      <c r="H883" s="36">
        <f t="shared" si="183"/>
        <v>38142</v>
      </c>
      <c r="I883" s="36">
        <f t="shared" si="184"/>
        <v>32790</v>
      </c>
      <c r="J883" s="36">
        <f t="shared" si="185"/>
        <v>258993</v>
      </c>
      <c r="K883" s="36">
        <f t="shared" si="186"/>
        <v>329925</v>
      </c>
      <c r="L883" s="36"/>
      <c r="M883" s="36">
        <f t="shared" si="187"/>
        <v>38297</v>
      </c>
      <c r="N883" s="36">
        <f t="shared" si="188"/>
        <v>2075307</v>
      </c>
      <c r="O883" s="36">
        <f t="shared" si="189"/>
        <v>2113604</v>
      </c>
      <c r="P883" s="36">
        <f t="shared" si="190"/>
        <v>2113604</v>
      </c>
      <c r="Q883" s="36">
        <f t="shared" si="191"/>
        <v>-174294</v>
      </c>
    </row>
    <row r="884" spans="1:17" s="33" customFormat="1" ht="13.2" x14ac:dyDescent="0.25">
      <c r="A884" s="62">
        <v>41203</v>
      </c>
      <c r="B884" s="63" t="s">
        <v>1185</v>
      </c>
      <c r="C884" s="65">
        <v>11105.64</v>
      </c>
      <c r="D884" s="34">
        <f t="shared" si="179"/>
        <v>1.4495023217668303E-5</v>
      </c>
      <c r="E884" s="66">
        <f t="shared" si="180"/>
        <v>2032</v>
      </c>
      <c r="F884" s="35">
        <f t="shared" si="181"/>
        <v>71922</v>
      </c>
      <c r="G884" s="35">
        <f t="shared" si="182"/>
        <v>-56540</v>
      </c>
      <c r="H884" s="36">
        <f t="shared" si="183"/>
        <v>1546</v>
      </c>
      <c r="I884" s="36">
        <f t="shared" si="184"/>
        <v>1329</v>
      </c>
      <c r="J884" s="36">
        <f t="shared" si="185"/>
        <v>10498</v>
      </c>
      <c r="K884" s="36">
        <f t="shared" si="186"/>
        <v>13373</v>
      </c>
      <c r="L884" s="36"/>
      <c r="M884" s="36">
        <f t="shared" si="187"/>
        <v>1552</v>
      </c>
      <c r="N884" s="36">
        <f t="shared" si="188"/>
        <v>84124</v>
      </c>
      <c r="O884" s="36">
        <f t="shared" si="189"/>
        <v>85676</v>
      </c>
      <c r="P884" s="36">
        <f t="shared" si="190"/>
        <v>85676</v>
      </c>
      <c r="Q884" s="36">
        <f t="shared" si="191"/>
        <v>-7065</v>
      </c>
    </row>
    <row r="885" spans="1:17" s="33" customFormat="1" ht="13.2" x14ac:dyDescent="0.25">
      <c r="A885" s="62">
        <v>41204</v>
      </c>
      <c r="B885" s="63" t="s">
        <v>1186</v>
      </c>
      <c r="C885" s="65">
        <v>868025.94</v>
      </c>
      <c r="D885" s="34">
        <f t="shared" si="179"/>
        <v>1.1329429149367666E-3</v>
      </c>
      <c r="E885" s="66">
        <f t="shared" si="180"/>
        <v>158829</v>
      </c>
      <c r="F885" s="35">
        <f t="shared" si="181"/>
        <v>5621464</v>
      </c>
      <c r="G885" s="35">
        <f t="shared" si="182"/>
        <v>-4419207</v>
      </c>
      <c r="H885" s="36">
        <f t="shared" si="183"/>
        <v>120846</v>
      </c>
      <c r="I885" s="36">
        <f t="shared" si="184"/>
        <v>103887</v>
      </c>
      <c r="J885" s="36">
        <f t="shared" si="185"/>
        <v>820565</v>
      </c>
      <c r="K885" s="36">
        <f t="shared" si="186"/>
        <v>1045298</v>
      </c>
      <c r="L885" s="36"/>
      <c r="M885" s="36">
        <f t="shared" si="187"/>
        <v>121337</v>
      </c>
      <c r="N885" s="36">
        <f t="shared" si="188"/>
        <v>6575184</v>
      </c>
      <c r="O885" s="36">
        <f t="shared" si="189"/>
        <v>6696521</v>
      </c>
      <c r="P885" s="36">
        <f t="shared" si="190"/>
        <v>6696521</v>
      </c>
      <c r="Q885" s="36">
        <f t="shared" si="191"/>
        <v>-552216</v>
      </c>
    </row>
    <row r="886" spans="1:17" s="33" customFormat="1" ht="13.2" x14ac:dyDescent="0.25">
      <c r="A886" s="62">
        <v>41301</v>
      </c>
      <c r="B886" s="63" t="s">
        <v>1187</v>
      </c>
      <c r="C886" s="65">
        <v>9178.15</v>
      </c>
      <c r="D886" s="34">
        <f t="shared" si="179"/>
        <v>1.1979273355271946E-5</v>
      </c>
      <c r="E886" s="66">
        <f t="shared" si="180"/>
        <v>1679</v>
      </c>
      <c r="F886" s="35">
        <f t="shared" si="181"/>
        <v>59439</v>
      </c>
      <c r="G886" s="35">
        <f t="shared" si="182"/>
        <v>-46727</v>
      </c>
      <c r="H886" s="36">
        <f t="shared" si="183"/>
        <v>1278</v>
      </c>
      <c r="I886" s="36">
        <f t="shared" si="184"/>
        <v>1098</v>
      </c>
      <c r="J886" s="36">
        <f t="shared" si="185"/>
        <v>8676</v>
      </c>
      <c r="K886" s="36">
        <f t="shared" si="186"/>
        <v>11052</v>
      </c>
      <c r="L886" s="36"/>
      <c r="M886" s="36">
        <f t="shared" si="187"/>
        <v>1283</v>
      </c>
      <c r="N886" s="36">
        <f t="shared" si="188"/>
        <v>69523</v>
      </c>
      <c r="O886" s="36">
        <f t="shared" si="189"/>
        <v>70806</v>
      </c>
      <c r="P886" s="36">
        <f t="shared" si="190"/>
        <v>70806</v>
      </c>
      <c r="Q886" s="36">
        <f t="shared" si="191"/>
        <v>-5839</v>
      </c>
    </row>
    <row r="887" spans="1:17" s="33" customFormat="1" ht="13.2" x14ac:dyDescent="0.25">
      <c r="A887" s="62">
        <v>41302</v>
      </c>
      <c r="B887" s="63" t="s">
        <v>1188</v>
      </c>
      <c r="C887" s="65">
        <v>34934.01</v>
      </c>
      <c r="D887" s="34">
        <f t="shared" si="179"/>
        <v>4.5595687059571237E-5</v>
      </c>
      <c r="E887" s="66">
        <f t="shared" si="180"/>
        <v>6392</v>
      </c>
      <c r="F887" s="35">
        <f t="shared" si="181"/>
        <v>226238</v>
      </c>
      <c r="G887" s="35">
        <f t="shared" si="182"/>
        <v>-177853</v>
      </c>
      <c r="H887" s="36">
        <f t="shared" si="183"/>
        <v>4864</v>
      </c>
      <c r="I887" s="36">
        <f t="shared" si="184"/>
        <v>4181</v>
      </c>
      <c r="J887" s="36">
        <f t="shared" si="185"/>
        <v>33024</v>
      </c>
      <c r="K887" s="36">
        <f t="shared" si="186"/>
        <v>42069</v>
      </c>
      <c r="L887" s="36"/>
      <c r="M887" s="36">
        <f t="shared" si="187"/>
        <v>4883</v>
      </c>
      <c r="N887" s="36">
        <f t="shared" si="188"/>
        <v>264621</v>
      </c>
      <c r="O887" s="36">
        <f t="shared" si="189"/>
        <v>269504</v>
      </c>
      <c r="P887" s="36">
        <f t="shared" si="190"/>
        <v>269504</v>
      </c>
      <c r="Q887" s="36">
        <f t="shared" si="191"/>
        <v>-22224</v>
      </c>
    </row>
    <row r="888" spans="1:17" s="33" customFormat="1" ht="13.2" x14ac:dyDescent="0.25">
      <c r="A888" s="62">
        <v>41303</v>
      </c>
      <c r="B888" s="63" t="s">
        <v>1189</v>
      </c>
      <c r="C888" s="65">
        <v>60936.66</v>
      </c>
      <c r="D888" s="34">
        <f t="shared" si="179"/>
        <v>7.9534209780540298E-5</v>
      </c>
      <c r="E888" s="66">
        <f t="shared" si="180"/>
        <v>11150</v>
      </c>
      <c r="F888" s="35">
        <f t="shared" si="181"/>
        <v>394635</v>
      </c>
      <c r="G888" s="35">
        <f t="shared" si="182"/>
        <v>-310235</v>
      </c>
      <c r="H888" s="36">
        <f t="shared" si="183"/>
        <v>8484</v>
      </c>
      <c r="I888" s="36">
        <f t="shared" si="184"/>
        <v>7293</v>
      </c>
      <c r="J888" s="36">
        <f t="shared" si="185"/>
        <v>57605</v>
      </c>
      <c r="K888" s="36">
        <f t="shared" si="186"/>
        <v>73382</v>
      </c>
      <c r="L888" s="36"/>
      <c r="M888" s="36">
        <f t="shared" si="187"/>
        <v>8518</v>
      </c>
      <c r="N888" s="36">
        <f t="shared" si="188"/>
        <v>461587</v>
      </c>
      <c r="O888" s="36">
        <f t="shared" si="189"/>
        <v>470105</v>
      </c>
      <c r="P888" s="36">
        <f t="shared" si="190"/>
        <v>470105</v>
      </c>
      <c r="Q888" s="36">
        <f t="shared" si="191"/>
        <v>-38766</v>
      </c>
    </row>
    <row r="889" spans="1:17" s="33" customFormat="1" ht="13.2" x14ac:dyDescent="0.25">
      <c r="A889" s="62">
        <v>41304</v>
      </c>
      <c r="B889" s="63" t="s">
        <v>1190</v>
      </c>
      <c r="C889" s="65">
        <v>9960.4699999999993</v>
      </c>
      <c r="D889" s="34">
        <f t="shared" si="179"/>
        <v>1.3000353325777587E-5</v>
      </c>
      <c r="E889" s="66">
        <f t="shared" si="180"/>
        <v>1823</v>
      </c>
      <c r="F889" s="35">
        <f t="shared" si="181"/>
        <v>64505</v>
      </c>
      <c r="G889" s="35">
        <f t="shared" si="182"/>
        <v>-50710</v>
      </c>
      <c r="H889" s="36">
        <f t="shared" si="183"/>
        <v>1387</v>
      </c>
      <c r="I889" s="36">
        <f t="shared" si="184"/>
        <v>1192</v>
      </c>
      <c r="J889" s="36">
        <f t="shared" si="185"/>
        <v>9416</v>
      </c>
      <c r="K889" s="36">
        <f t="shared" si="186"/>
        <v>11995</v>
      </c>
      <c r="L889" s="36"/>
      <c r="M889" s="36">
        <f t="shared" si="187"/>
        <v>1392</v>
      </c>
      <c r="N889" s="36">
        <f t="shared" si="188"/>
        <v>75449</v>
      </c>
      <c r="O889" s="36">
        <f t="shared" si="189"/>
        <v>76841</v>
      </c>
      <c r="P889" s="36">
        <f t="shared" si="190"/>
        <v>76841</v>
      </c>
      <c r="Q889" s="36">
        <f t="shared" si="191"/>
        <v>-6337</v>
      </c>
    </row>
    <row r="890" spans="1:17" s="33" customFormat="1" ht="13.2" x14ac:dyDescent="0.25">
      <c r="A890" s="62">
        <v>41305</v>
      </c>
      <c r="B890" s="63" t="s">
        <v>1191</v>
      </c>
      <c r="C890" s="65">
        <v>11851.82</v>
      </c>
      <c r="D890" s="34">
        <f t="shared" si="179"/>
        <v>1.5468933449276725E-5</v>
      </c>
      <c r="E890" s="66">
        <f t="shared" si="180"/>
        <v>2169</v>
      </c>
      <c r="F890" s="35">
        <f t="shared" si="181"/>
        <v>76754</v>
      </c>
      <c r="G890" s="35">
        <f t="shared" si="182"/>
        <v>-60339</v>
      </c>
      <c r="H890" s="36">
        <f t="shared" si="183"/>
        <v>1650</v>
      </c>
      <c r="I890" s="36">
        <f t="shared" si="184"/>
        <v>1418</v>
      </c>
      <c r="J890" s="36">
        <f t="shared" si="185"/>
        <v>11204</v>
      </c>
      <c r="K890" s="36">
        <f t="shared" si="186"/>
        <v>14272</v>
      </c>
      <c r="L890" s="36"/>
      <c r="M890" s="36">
        <f t="shared" si="187"/>
        <v>1657</v>
      </c>
      <c r="N890" s="36">
        <f t="shared" si="188"/>
        <v>89776</v>
      </c>
      <c r="O890" s="36">
        <f t="shared" si="189"/>
        <v>91433</v>
      </c>
      <c r="P890" s="36">
        <f t="shared" si="190"/>
        <v>91433</v>
      </c>
      <c r="Q890" s="36">
        <f t="shared" si="191"/>
        <v>-7540</v>
      </c>
    </row>
    <row r="891" spans="1:17" s="33" customFormat="1" ht="13.2" x14ac:dyDescent="0.25">
      <c r="A891" s="62">
        <v>41306</v>
      </c>
      <c r="B891" s="63" t="s">
        <v>1192</v>
      </c>
      <c r="C891" s="65">
        <v>4683.6499999999996</v>
      </c>
      <c r="D891" s="34">
        <f t="shared" si="179"/>
        <v>6.1130754727716859E-6</v>
      </c>
      <c r="E891" s="66">
        <f t="shared" si="180"/>
        <v>857</v>
      </c>
      <c r="F891" s="35">
        <f t="shared" si="181"/>
        <v>30332</v>
      </c>
      <c r="G891" s="35">
        <f t="shared" si="182"/>
        <v>-23845</v>
      </c>
      <c r="H891" s="36">
        <f t="shared" si="183"/>
        <v>652</v>
      </c>
      <c r="I891" s="36">
        <f t="shared" si="184"/>
        <v>561</v>
      </c>
      <c r="J891" s="36">
        <f t="shared" si="185"/>
        <v>4428</v>
      </c>
      <c r="K891" s="36">
        <f t="shared" si="186"/>
        <v>5641</v>
      </c>
      <c r="L891" s="36"/>
      <c r="M891" s="36">
        <f t="shared" si="187"/>
        <v>655</v>
      </c>
      <c r="N891" s="36">
        <f t="shared" si="188"/>
        <v>35478</v>
      </c>
      <c r="O891" s="36">
        <f t="shared" si="189"/>
        <v>36133</v>
      </c>
      <c r="P891" s="36">
        <f t="shared" si="190"/>
        <v>36133</v>
      </c>
      <c r="Q891" s="36">
        <f t="shared" si="191"/>
        <v>-2980</v>
      </c>
    </row>
    <row r="892" spans="1:17" s="33" customFormat="1" ht="13.2" x14ac:dyDescent="0.25">
      <c r="A892" s="62">
        <v>41308</v>
      </c>
      <c r="B892" s="63" t="s">
        <v>1193</v>
      </c>
      <c r="C892" s="65">
        <v>3858.31</v>
      </c>
      <c r="D892" s="34">
        <f t="shared" si="179"/>
        <v>5.0358460233684677E-6</v>
      </c>
      <c r="E892" s="66">
        <f t="shared" si="180"/>
        <v>706</v>
      </c>
      <c r="F892" s="35">
        <f t="shared" si="181"/>
        <v>24987</v>
      </c>
      <c r="G892" s="35">
        <f t="shared" si="182"/>
        <v>-19643</v>
      </c>
      <c r="H892" s="36">
        <f t="shared" si="183"/>
        <v>537</v>
      </c>
      <c r="I892" s="36">
        <f t="shared" si="184"/>
        <v>462</v>
      </c>
      <c r="J892" s="36">
        <f t="shared" si="185"/>
        <v>3647</v>
      </c>
      <c r="K892" s="36">
        <f t="shared" si="186"/>
        <v>4646</v>
      </c>
      <c r="L892" s="36"/>
      <c r="M892" s="36">
        <f t="shared" si="187"/>
        <v>539</v>
      </c>
      <c r="N892" s="36">
        <f t="shared" si="188"/>
        <v>29226</v>
      </c>
      <c r="O892" s="36">
        <f t="shared" si="189"/>
        <v>29765</v>
      </c>
      <c r="P892" s="36">
        <f t="shared" si="190"/>
        <v>29765</v>
      </c>
      <c r="Q892" s="36">
        <f t="shared" si="191"/>
        <v>-2455</v>
      </c>
    </row>
    <row r="893" spans="1:17" s="33" customFormat="1" ht="13.2" x14ac:dyDescent="0.25">
      <c r="A893" s="62">
        <v>41309</v>
      </c>
      <c r="B893" s="63" t="s">
        <v>1194</v>
      </c>
      <c r="C893" s="65">
        <v>1178.21</v>
      </c>
      <c r="D893" s="34">
        <f t="shared" si="179"/>
        <v>1.5377935270087067E-6</v>
      </c>
      <c r="E893" s="66">
        <f t="shared" si="180"/>
        <v>216</v>
      </c>
      <c r="F893" s="35">
        <f t="shared" si="181"/>
        <v>7630</v>
      </c>
      <c r="G893" s="35">
        <f t="shared" si="182"/>
        <v>-5998</v>
      </c>
      <c r="H893" s="36">
        <f t="shared" si="183"/>
        <v>164</v>
      </c>
      <c r="I893" s="36">
        <f t="shared" si="184"/>
        <v>141</v>
      </c>
      <c r="J893" s="36">
        <f t="shared" si="185"/>
        <v>1114</v>
      </c>
      <c r="K893" s="36">
        <f t="shared" si="186"/>
        <v>1419</v>
      </c>
      <c r="L893" s="36"/>
      <c r="M893" s="36">
        <f t="shared" si="187"/>
        <v>165</v>
      </c>
      <c r="N893" s="36">
        <f t="shared" si="188"/>
        <v>8925</v>
      </c>
      <c r="O893" s="36">
        <f t="shared" si="189"/>
        <v>9090</v>
      </c>
      <c r="P893" s="36">
        <f t="shared" si="190"/>
        <v>9090</v>
      </c>
      <c r="Q893" s="36">
        <f t="shared" si="191"/>
        <v>-750</v>
      </c>
    </row>
    <row r="894" spans="1:17" s="33" customFormat="1" ht="13.2" x14ac:dyDescent="0.25">
      <c r="A894" s="62">
        <v>41404</v>
      </c>
      <c r="B894" s="63" t="s">
        <v>1195</v>
      </c>
      <c r="C894" s="65">
        <v>906.24</v>
      </c>
      <c r="D894" s="34">
        <f t="shared" si="179"/>
        <v>1.1828197060934555E-6</v>
      </c>
      <c r="E894" s="66">
        <f t="shared" si="180"/>
        <v>166</v>
      </c>
      <c r="F894" s="35">
        <f t="shared" si="181"/>
        <v>5869</v>
      </c>
      <c r="G894" s="35">
        <f t="shared" si="182"/>
        <v>-4614</v>
      </c>
      <c r="H894" s="36">
        <f t="shared" si="183"/>
        <v>126</v>
      </c>
      <c r="I894" s="36">
        <f t="shared" si="184"/>
        <v>108</v>
      </c>
      <c r="J894" s="36">
        <f t="shared" si="185"/>
        <v>857</v>
      </c>
      <c r="K894" s="36">
        <f t="shared" si="186"/>
        <v>1091</v>
      </c>
      <c r="L894" s="36"/>
      <c r="M894" s="36">
        <f t="shared" si="187"/>
        <v>127</v>
      </c>
      <c r="N894" s="36">
        <f t="shared" si="188"/>
        <v>6865</v>
      </c>
      <c r="O894" s="36">
        <f t="shared" si="189"/>
        <v>6992</v>
      </c>
      <c r="P894" s="36">
        <f t="shared" si="190"/>
        <v>6992</v>
      </c>
      <c r="Q894" s="36">
        <f t="shared" si="191"/>
        <v>-577</v>
      </c>
    </row>
    <row r="895" spans="1:17" s="33" customFormat="1" ht="13.2" x14ac:dyDescent="0.25">
      <c r="A895" s="62">
        <v>41407</v>
      </c>
      <c r="B895" s="63" t="s">
        <v>1196</v>
      </c>
      <c r="C895" s="65">
        <v>1246.08</v>
      </c>
      <c r="D895" s="34">
        <f t="shared" si="179"/>
        <v>1.6263770958785013E-6</v>
      </c>
      <c r="E895" s="66">
        <f t="shared" si="180"/>
        <v>228</v>
      </c>
      <c r="F895" s="35">
        <f t="shared" si="181"/>
        <v>8070</v>
      </c>
      <c r="G895" s="35">
        <f t="shared" si="182"/>
        <v>-6344</v>
      </c>
      <c r="H895" s="36">
        <f t="shared" si="183"/>
        <v>173</v>
      </c>
      <c r="I895" s="36">
        <f t="shared" si="184"/>
        <v>149</v>
      </c>
      <c r="J895" s="36">
        <f t="shared" si="185"/>
        <v>1178</v>
      </c>
      <c r="K895" s="36">
        <f t="shared" si="186"/>
        <v>1500</v>
      </c>
      <c r="L895" s="36"/>
      <c r="M895" s="36">
        <f t="shared" si="187"/>
        <v>174</v>
      </c>
      <c r="N895" s="36">
        <f t="shared" si="188"/>
        <v>9439</v>
      </c>
      <c r="O895" s="36">
        <f t="shared" si="189"/>
        <v>9613</v>
      </c>
      <c r="P895" s="36">
        <f t="shared" si="190"/>
        <v>9613</v>
      </c>
      <c r="Q895" s="36">
        <f t="shared" si="191"/>
        <v>-793</v>
      </c>
    </row>
    <row r="896" spans="1:17" s="33" customFormat="1" ht="13.2" x14ac:dyDescent="0.25">
      <c r="A896" s="62">
        <v>41540</v>
      </c>
      <c r="B896" s="63" t="s">
        <v>1197</v>
      </c>
      <c r="C896" s="65">
        <v>388724.68</v>
      </c>
      <c r="D896" s="34">
        <f t="shared" si="179"/>
        <v>5.0736141833164787E-4</v>
      </c>
      <c r="E896" s="66">
        <f t="shared" si="180"/>
        <v>71128</v>
      </c>
      <c r="F896" s="35">
        <f t="shared" si="181"/>
        <v>2517438</v>
      </c>
      <c r="G896" s="35">
        <f t="shared" si="182"/>
        <v>-1979036</v>
      </c>
      <c r="H896" s="36">
        <f t="shared" si="183"/>
        <v>54118</v>
      </c>
      <c r="I896" s="36">
        <f t="shared" si="184"/>
        <v>46523</v>
      </c>
      <c r="J896" s="36">
        <f t="shared" si="185"/>
        <v>367470</v>
      </c>
      <c r="K896" s="36">
        <f t="shared" si="186"/>
        <v>468111</v>
      </c>
      <c r="L896" s="36"/>
      <c r="M896" s="36">
        <f t="shared" si="187"/>
        <v>54338</v>
      </c>
      <c r="N896" s="36">
        <f t="shared" si="188"/>
        <v>2944539</v>
      </c>
      <c r="O896" s="36">
        <f t="shared" si="189"/>
        <v>2998877</v>
      </c>
      <c r="P896" s="36">
        <f t="shared" si="190"/>
        <v>2998877</v>
      </c>
      <c r="Q896" s="36">
        <f t="shared" si="191"/>
        <v>-247297</v>
      </c>
    </row>
    <row r="897" spans="1:17" s="33" customFormat="1" ht="13.2" x14ac:dyDescent="0.25">
      <c r="A897" s="62">
        <v>42001</v>
      </c>
      <c r="B897" s="63" t="s">
        <v>1198</v>
      </c>
      <c r="C897" s="65">
        <v>898726.94</v>
      </c>
      <c r="D897" s="34">
        <f t="shared" si="179"/>
        <v>1.1730136994935897E-3</v>
      </c>
      <c r="E897" s="66">
        <f t="shared" si="180"/>
        <v>164446</v>
      </c>
      <c r="F897" s="35">
        <f t="shared" si="181"/>
        <v>5820288</v>
      </c>
      <c r="G897" s="35">
        <f t="shared" si="182"/>
        <v>-4575509</v>
      </c>
      <c r="H897" s="36">
        <f t="shared" si="183"/>
        <v>125121</v>
      </c>
      <c r="I897" s="36">
        <f t="shared" si="184"/>
        <v>107562</v>
      </c>
      <c r="J897" s="36">
        <f t="shared" si="185"/>
        <v>849588</v>
      </c>
      <c r="K897" s="36">
        <f t="shared" si="186"/>
        <v>1082271</v>
      </c>
      <c r="L897" s="36"/>
      <c r="M897" s="36">
        <f t="shared" si="187"/>
        <v>125628</v>
      </c>
      <c r="N897" s="36">
        <f t="shared" si="188"/>
        <v>6807740</v>
      </c>
      <c r="O897" s="36">
        <f t="shared" si="189"/>
        <v>6933368</v>
      </c>
      <c r="P897" s="36">
        <f t="shared" si="190"/>
        <v>6933368</v>
      </c>
      <c r="Q897" s="36">
        <f t="shared" si="191"/>
        <v>-571747</v>
      </c>
    </row>
    <row r="898" spans="1:17" s="33" customFormat="1" ht="13.2" x14ac:dyDescent="0.25">
      <c r="A898" s="62">
        <v>42201</v>
      </c>
      <c r="B898" s="63" t="s">
        <v>1199</v>
      </c>
      <c r="C898" s="65">
        <v>410070.77</v>
      </c>
      <c r="D898" s="34">
        <f t="shared" si="179"/>
        <v>5.3522222330609662E-4</v>
      </c>
      <c r="E898" s="66">
        <f t="shared" si="180"/>
        <v>75033</v>
      </c>
      <c r="F898" s="35">
        <f t="shared" si="181"/>
        <v>2655679</v>
      </c>
      <c r="G898" s="35">
        <f t="shared" si="182"/>
        <v>-2087711</v>
      </c>
      <c r="H898" s="36">
        <f t="shared" si="183"/>
        <v>57090</v>
      </c>
      <c r="I898" s="36">
        <f t="shared" si="184"/>
        <v>49078</v>
      </c>
      <c r="J898" s="36">
        <f t="shared" si="185"/>
        <v>387649</v>
      </c>
      <c r="K898" s="36">
        <f t="shared" si="186"/>
        <v>493817</v>
      </c>
      <c r="L898" s="36"/>
      <c r="M898" s="36">
        <f t="shared" si="187"/>
        <v>57322</v>
      </c>
      <c r="N898" s="36">
        <f t="shared" si="188"/>
        <v>3106233</v>
      </c>
      <c r="O898" s="36">
        <f t="shared" si="189"/>
        <v>3163555</v>
      </c>
      <c r="P898" s="36">
        <f t="shared" si="190"/>
        <v>3163555</v>
      </c>
      <c r="Q898" s="36">
        <f t="shared" si="191"/>
        <v>-260877</v>
      </c>
    </row>
    <row r="899" spans="1:17" s="33" customFormat="1" ht="13.2" x14ac:dyDescent="0.25">
      <c r="A899" s="62">
        <v>42203</v>
      </c>
      <c r="B899" s="63" t="s">
        <v>1200</v>
      </c>
      <c r="C899" s="65">
        <v>11915.32</v>
      </c>
      <c r="D899" s="34">
        <f t="shared" si="179"/>
        <v>1.5551813317012571E-5</v>
      </c>
      <c r="E899" s="66">
        <f t="shared" si="180"/>
        <v>2180</v>
      </c>
      <c r="F899" s="35">
        <f t="shared" si="181"/>
        <v>77165</v>
      </c>
      <c r="G899" s="35">
        <f t="shared" si="182"/>
        <v>-60662</v>
      </c>
      <c r="H899" s="36">
        <f t="shared" si="183"/>
        <v>1659</v>
      </c>
      <c r="I899" s="36">
        <f t="shared" si="184"/>
        <v>1426</v>
      </c>
      <c r="J899" s="36">
        <f t="shared" si="185"/>
        <v>11264</v>
      </c>
      <c r="K899" s="36">
        <f t="shared" si="186"/>
        <v>14349</v>
      </c>
      <c r="L899" s="36"/>
      <c r="M899" s="36">
        <f t="shared" si="187"/>
        <v>1666</v>
      </c>
      <c r="N899" s="36">
        <f t="shared" si="188"/>
        <v>90257</v>
      </c>
      <c r="O899" s="36">
        <f t="shared" si="189"/>
        <v>91923</v>
      </c>
      <c r="P899" s="36">
        <f t="shared" si="190"/>
        <v>91923</v>
      </c>
      <c r="Q899" s="36">
        <f t="shared" si="191"/>
        <v>-7580</v>
      </c>
    </row>
    <row r="900" spans="1:17" s="33" customFormat="1" ht="13.2" x14ac:dyDescent="0.25">
      <c r="A900" s="62">
        <v>42207</v>
      </c>
      <c r="B900" s="63" t="s">
        <v>1201</v>
      </c>
      <c r="C900" s="65">
        <v>18795.57</v>
      </c>
      <c r="D900" s="34">
        <f t="shared" si="179"/>
        <v>2.4531879616060833E-5</v>
      </c>
      <c r="E900" s="66">
        <f t="shared" si="180"/>
        <v>3439</v>
      </c>
      <c r="F900" s="35">
        <f t="shared" si="181"/>
        <v>121723</v>
      </c>
      <c r="G900" s="35">
        <f t="shared" si="182"/>
        <v>-95690</v>
      </c>
      <c r="H900" s="36">
        <f t="shared" si="183"/>
        <v>2617</v>
      </c>
      <c r="I900" s="36">
        <f t="shared" si="184"/>
        <v>2249</v>
      </c>
      <c r="J900" s="36">
        <f t="shared" si="185"/>
        <v>17768</v>
      </c>
      <c r="K900" s="36">
        <f t="shared" si="186"/>
        <v>22634</v>
      </c>
      <c r="L900" s="36"/>
      <c r="M900" s="36">
        <f t="shared" si="187"/>
        <v>2627</v>
      </c>
      <c r="N900" s="36">
        <f t="shared" si="188"/>
        <v>142374</v>
      </c>
      <c r="O900" s="36">
        <f t="shared" si="189"/>
        <v>145001</v>
      </c>
      <c r="P900" s="36">
        <f t="shared" si="190"/>
        <v>145001</v>
      </c>
      <c r="Q900" s="36">
        <f t="shared" si="191"/>
        <v>-11957</v>
      </c>
    </row>
    <row r="901" spans="1:17" s="33" customFormat="1" ht="13.2" x14ac:dyDescent="0.25">
      <c r="A901" s="62">
        <v>42301</v>
      </c>
      <c r="B901" s="63" t="s">
        <v>1202</v>
      </c>
      <c r="C901" s="65">
        <v>10728.83</v>
      </c>
      <c r="D901" s="34">
        <f t="shared" si="179"/>
        <v>1.4003212777329018E-5</v>
      </c>
      <c r="E901" s="66">
        <f t="shared" si="180"/>
        <v>1963</v>
      </c>
      <c r="F901" s="35">
        <f t="shared" si="181"/>
        <v>69481</v>
      </c>
      <c r="G901" s="35">
        <f t="shared" si="182"/>
        <v>-54622</v>
      </c>
      <c r="H901" s="36">
        <f t="shared" si="183"/>
        <v>1494</v>
      </c>
      <c r="I901" s="36">
        <f t="shared" si="184"/>
        <v>1284</v>
      </c>
      <c r="J901" s="36">
        <f t="shared" si="185"/>
        <v>10142</v>
      </c>
      <c r="K901" s="36">
        <f t="shared" si="186"/>
        <v>12920</v>
      </c>
      <c r="L901" s="36"/>
      <c r="M901" s="36">
        <f t="shared" si="187"/>
        <v>1500</v>
      </c>
      <c r="N901" s="36">
        <f t="shared" si="188"/>
        <v>81269</v>
      </c>
      <c r="O901" s="36">
        <f t="shared" si="189"/>
        <v>82769</v>
      </c>
      <c r="P901" s="36">
        <f t="shared" si="190"/>
        <v>82769</v>
      </c>
      <c r="Q901" s="36">
        <f t="shared" si="191"/>
        <v>-6825</v>
      </c>
    </row>
    <row r="902" spans="1:17" s="33" customFormat="1" ht="13.2" x14ac:dyDescent="0.25">
      <c r="A902" s="62">
        <v>42302</v>
      </c>
      <c r="B902" s="63" t="s">
        <v>1203</v>
      </c>
      <c r="C902" s="65">
        <v>22988.73</v>
      </c>
      <c r="D902" s="34">
        <f t="shared" si="179"/>
        <v>3.0004770107324555E-5</v>
      </c>
      <c r="E902" s="66">
        <f t="shared" si="180"/>
        <v>4206</v>
      </c>
      <c r="F902" s="35">
        <f t="shared" si="181"/>
        <v>148878</v>
      </c>
      <c r="G902" s="35">
        <f t="shared" si="182"/>
        <v>-117038</v>
      </c>
      <c r="H902" s="36">
        <f t="shared" si="183"/>
        <v>3200</v>
      </c>
      <c r="I902" s="36">
        <f t="shared" si="184"/>
        <v>2751</v>
      </c>
      <c r="J902" s="36">
        <f t="shared" si="185"/>
        <v>21732</v>
      </c>
      <c r="K902" s="36">
        <f t="shared" si="186"/>
        <v>27683</v>
      </c>
      <c r="L902" s="36"/>
      <c r="M902" s="36">
        <f t="shared" si="187"/>
        <v>3213</v>
      </c>
      <c r="N902" s="36">
        <f t="shared" si="188"/>
        <v>174137</v>
      </c>
      <c r="O902" s="36">
        <f t="shared" si="189"/>
        <v>177350</v>
      </c>
      <c r="P902" s="36">
        <f t="shared" si="190"/>
        <v>177350</v>
      </c>
      <c r="Q902" s="36">
        <f t="shared" si="191"/>
        <v>-14625</v>
      </c>
    </row>
    <row r="903" spans="1:17" s="33" customFormat="1" ht="13.2" x14ac:dyDescent="0.25">
      <c r="A903" s="62">
        <v>42303</v>
      </c>
      <c r="B903" s="63" t="s">
        <v>1204</v>
      </c>
      <c r="C903" s="65">
        <v>58609.5</v>
      </c>
      <c r="D903" s="34">
        <f t="shared" si="179"/>
        <v>7.649681272541974E-5</v>
      </c>
      <c r="E903" s="66">
        <f t="shared" si="180"/>
        <v>10724</v>
      </c>
      <c r="F903" s="35">
        <f t="shared" si="181"/>
        <v>379564</v>
      </c>
      <c r="G903" s="35">
        <f t="shared" si="182"/>
        <v>-298387</v>
      </c>
      <c r="H903" s="36">
        <f t="shared" si="183"/>
        <v>8160</v>
      </c>
      <c r="I903" s="36">
        <f t="shared" si="184"/>
        <v>7015</v>
      </c>
      <c r="J903" s="36">
        <f t="shared" si="185"/>
        <v>55405</v>
      </c>
      <c r="K903" s="36">
        <f t="shared" si="186"/>
        <v>70580</v>
      </c>
      <c r="L903" s="36"/>
      <c r="M903" s="36">
        <f t="shared" si="187"/>
        <v>8193</v>
      </c>
      <c r="N903" s="36">
        <f t="shared" si="188"/>
        <v>443959</v>
      </c>
      <c r="O903" s="36">
        <f t="shared" si="189"/>
        <v>452152</v>
      </c>
      <c r="P903" s="36">
        <f t="shared" si="190"/>
        <v>452152</v>
      </c>
      <c r="Q903" s="36">
        <f t="shared" si="191"/>
        <v>-37286</v>
      </c>
    </row>
    <row r="904" spans="1:17" s="33" customFormat="1" ht="13.2" x14ac:dyDescent="0.25">
      <c r="A904" s="62">
        <v>42304</v>
      </c>
      <c r="B904" s="63" t="s">
        <v>1205</v>
      </c>
      <c r="C904" s="65">
        <v>138609.97</v>
      </c>
      <c r="D904" s="34">
        <f t="shared" si="179"/>
        <v>1.8091300756645337E-4</v>
      </c>
      <c r="E904" s="66">
        <f t="shared" si="180"/>
        <v>25362</v>
      </c>
      <c r="F904" s="35">
        <f t="shared" si="181"/>
        <v>897659</v>
      </c>
      <c r="G904" s="35">
        <f t="shared" si="182"/>
        <v>-705677</v>
      </c>
      <c r="H904" s="36">
        <f t="shared" si="183"/>
        <v>19297</v>
      </c>
      <c r="I904" s="36">
        <f t="shared" si="184"/>
        <v>16589</v>
      </c>
      <c r="J904" s="36">
        <f t="shared" si="185"/>
        <v>131031</v>
      </c>
      <c r="K904" s="36">
        <f t="shared" si="186"/>
        <v>166917</v>
      </c>
      <c r="L904" s="36"/>
      <c r="M904" s="36">
        <f t="shared" si="187"/>
        <v>19376</v>
      </c>
      <c r="N904" s="36">
        <f t="shared" si="188"/>
        <v>1049952</v>
      </c>
      <c r="O904" s="36">
        <f t="shared" si="189"/>
        <v>1069328</v>
      </c>
      <c r="P904" s="36">
        <f t="shared" si="190"/>
        <v>1069328</v>
      </c>
      <c r="Q904" s="36">
        <f t="shared" si="191"/>
        <v>-88180</v>
      </c>
    </row>
    <row r="905" spans="1:17" s="33" customFormat="1" ht="13.2" x14ac:dyDescent="0.25">
      <c r="A905" s="62">
        <v>42307</v>
      </c>
      <c r="B905" s="63" t="s">
        <v>1206</v>
      </c>
      <c r="C905" s="65">
        <v>766482.23</v>
      </c>
      <c r="D905" s="34">
        <f t="shared" si="179"/>
        <v>1.000408595972873E-3</v>
      </c>
      <c r="E905" s="66">
        <f t="shared" si="180"/>
        <v>140248</v>
      </c>
      <c r="F905" s="35">
        <f t="shared" si="181"/>
        <v>4963852</v>
      </c>
      <c r="G905" s="35">
        <f t="shared" si="182"/>
        <v>-3902238</v>
      </c>
      <c r="H905" s="36">
        <f t="shared" si="183"/>
        <v>106710</v>
      </c>
      <c r="I905" s="36">
        <f t="shared" si="184"/>
        <v>91734</v>
      </c>
      <c r="J905" s="36">
        <f t="shared" si="185"/>
        <v>724574</v>
      </c>
      <c r="K905" s="36">
        <f t="shared" si="186"/>
        <v>923018</v>
      </c>
      <c r="L905" s="36"/>
      <c r="M905" s="36">
        <f t="shared" si="187"/>
        <v>107143</v>
      </c>
      <c r="N905" s="36">
        <f t="shared" si="188"/>
        <v>5806003</v>
      </c>
      <c r="O905" s="36">
        <f t="shared" si="189"/>
        <v>5913146</v>
      </c>
      <c r="P905" s="36">
        <f t="shared" si="190"/>
        <v>5913146</v>
      </c>
      <c r="Q905" s="36">
        <f t="shared" si="191"/>
        <v>-487617</v>
      </c>
    </row>
    <row r="906" spans="1:17" s="33" customFormat="1" ht="13.2" x14ac:dyDescent="0.25">
      <c r="A906" s="62">
        <v>42310</v>
      </c>
      <c r="B906" s="63" t="s">
        <v>1207</v>
      </c>
      <c r="C906" s="65">
        <v>19499.150000000001</v>
      </c>
      <c r="D906" s="34">
        <f t="shared" si="179"/>
        <v>2.5450188550574028E-5</v>
      </c>
      <c r="E906" s="66">
        <f t="shared" si="180"/>
        <v>3568</v>
      </c>
      <c r="F906" s="35">
        <f t="shared" si="181"/>
        <v>126279</v>
      </c>
      <c r="G906" s="35">
        <f t="shared" si="182"/>
        <v>-99272</v>
      </c>
      <c r="H906" s="36">
        <f t="shared" si="183"/>
        <v>2715</v>
      </c>
      <c r="I906" s="36">
        <f t="shared" si="184"/>
        <v>2334</v>
      </c>
      <c r="J906" s="36">
        <f t="shared" si="185"/>
        <v>18433</v>
      </c>
      <c r="K906" s="36">
        <f t="shared" si="186"/>
        <v>23482</v>
      </c>
      <c r="L906" s="36"/>
      <c r="M906" s="36">
        <f t="shared" si="187"/>
        <v>2726</v>
      </c>
      <c r="N906" s="36">
        <f t="shared" si="188"/>
        <v>147704</v>
      </c>
      <c r="O906" s="36">
        <f t="shared" si="189"/>
        <v>150430</v>
      </c>
      <c r="P906" s="36">
        <f t="shared" si="190"/>
        <v>150430</v>
      </c>
      <c r="Q906" s="36">
        <f t="shared" si="191"/>
        <v>-12405</v>
      </c>
    </row>
    <row r="907" spans="1:17" s="33" customFormat="1" ht="13.2" x14ac:dyDescent="0.25">
      <c r="A907" s="62">
        <v>42311</v>
      </c>
      <c r="B907" s="63" t="s">
        <v>1208</v>
      </c>
      <c r="C907" s="65">
        <v>3224.9</v>
      </c>
      <c r="D907" s="34">
        <f t="shared" si="179"/>
        <v>4.2091226056903079E-6</v>
      </c>
      <c r="E907" s="66">
        <f t="shared" si="180"/>
        <v>590</v>
      </c>
      <c r="F907" s="35">
        <f t="shared" si="181"/>
        <v>20885</v>
      </c>
      <c r="G907" s="35">
        <f t="shared" si="182"/>
        <v>-16418</v>
      </c>
      <c r="H907" s="36">
        <f t="shared" si="183"/>
        <v>449</v>
      </c>
      <c r="I907" s="36">
        <f t="shared" si="184"/>
        <v>386</v>
      </c>
      <c r="J907" s="36">
        <f t="shared" si="185"/>
        <v>3049</v>
      </c>
      <c r="K907" s="36">
        <f t="shared" si="186"/>
        <v>3884</v>
      </c>
      <c r="L907" s="36"/>
      <c r="M907" s="36">
        <f t="shared" si="187"/>
        <v>451</v>
      </c>
      <c r="N907" s="36">
        <f t="shared" si="188"/>
        <v>24428</v>
      </c>
      <c r="O907" s="36">
        <f t="shared" si="189"/>
        <v>24879</v>
      </c>
      <c r="P907" s="36">
        <f t="shared" si="190"/>
        <v>24879</v>
      </c>
      <c r="Q907" s="36">
        <f t="shared" si="191"/>
        <v>-2052</v>
      </c>
    </row>
    <row r="908" spans="1:17" s="33" customFormat="1" ht="13.2" x14ac:dyDescent="0.25">
      <c r="A908" s="62">
        <v>42313</v>
      </c>
      <c r="B908" s="63" t="s">
        <v>1209</v>
      </c>
      <c r="C908" s="65">
        <v>847.66</v>
      </c>
      <c r="D908" s="34">
        <f t="shared" ref="D908:D971" si="192">+C908/$C$10</f>
        <v>1.1063613966136769E-6</v>
      </c>
      <c r="E908" s="66">
        <f t="shared" ref="E908:E971" si="193">ROUND(D908*$E$10,0)</f>
        <v>155</v>
      </c>
      <c r="F908" s="35">
        <f t="shared" ref="F908:F971" si="194">+ROUND(D908*$F$10,0)</f>
        <v>5490</v>
      </c>
      <c r="G908" s="35">
        <f t="shared" ref="G908:G971" si="195">+ROUND(D908*$G$10,0)</f>
        <v>-4316</v>
      </c>
      <c r="H908" s="36">
        <f t="shared" ref="H908:H971" si="196">ROUND(D908*$H$10,0)</f>
        <v>118</v>
      </c>
      <c r="I908" s="36">
        <f t="shared" ref="I908:I971" si="197">ROUND(D908*$I$10,0)</f>
        <v>101</v>
      </c>
      <c r="J908" s="36">
        <f t="shared" ref="J908:J971" si="198">ROUND(D908*$J$10,0)</f>
        <v>801</v>
      </c>
      <c r="K908" s="36">
        <f t="shared" ref="K908:K971" si="199">ROUND(SUM(H908:J908),0)</f>
        <v>1020</v>
      </c>
      <c r="L908" s="36"/>
      <c r="M908" s="36">
        <f t="shared" ref="M908:M971" si="200">ROUND(D908*$M$10,0)</f>
        <v>118</v>
      </c>
      <c r="N908" s="36">
        <f t="shared" ref="N908:N971" si="201">ROUND(D908*$N$10,0)</f>
        <v>6421</v>
      </c>
      <c r="O908" s="36">
        <f t="shared" ref="O908:O971" si="202">ROUND(SUM(L908:N908),0)</f>
        <v>6539</v>
      </c>
      <c r="P908" s="36">
        <f t="shared" ref="P908:P971" si="203">ROUND(SUM(M908:N908),0)</f>
        <v>6539</v>
      </c>
      <c r="Q908" s="36">
        <f t="shared" ref="Q908:Q971" si="204">ROUND(D908*$Q$10,0)</f>
        <v>-539</v>
      </c>
    </row>
    <row r="909" spans="1:17" s="33" customFormat="1" ht="13.2" x14ac:dyDescent="0.25">
      <c r="A909" s="62">
        <v>42314</v>
      </c>
      <c r="B909" s="63" t="s">
        <v>1210</v>
      </c>
      <c r="C909" s="65">
        <v>6444.04</v>
      </c>
      <c r="D909" s="34">
        <f t="shared" si="192"/>
        <v>8.4107272895198521E-6</v>
      </c>
      <c r="E909" s="66">
        <f t="shared" si="193"/>
        <v>1179</v>
      </c>
      <c r="F909" s="35">
        <f t="shared" si="194"/>
        <v>41733</v>
      </c>
      <c r="G909" s="35">
        <f t="shared" si="195"/>
        <v>-32807</v>
      </c>
      <c r="H909" s="36">
        <f t="shared" si="196"/>
        <v>897</v>
      </c>
      <c r="I909" s="36">
        <f t="shared" si="197"/>
        <v>771</v>
      </c>
      <c r="J909" s="36">
        <f t="shared" si="198"/>
        <v>6092</v>
      </c>
      <c r="K909" s="36">
        <f t="shared" si="199"/>
        <v>7760</v>
      </c>
      <c r="L909" s="36"/>
      <c r="M909" s="36">
        <f t="shared" si="200"/>
        <v>901</v>
      </c>
      <c r="N909" s="36">
        <f t="shared" si="201"/>
        <v>48813</v>
      </c>
      <c r="O909" s="36">
        <f t="shared" si="202"/>
        <v>49714</v>
      </c>
      <c r="P909" s="36">
        <f t="shared" si="203"/>
        <v>49714</v>
      </c>
      <c r="Q909" s="36">
        <f t="shared" si="204"/>
        <v>-4100</v>
      </c>
    </row>
    <row r="910" spans="1:17" s="33" customFormat="1" ht="13.2" x14ac:dyDescent="0.25">
      <c r="A910" s="62">
        <v>42315</v>
      </c>
      <c r="B910" s="63" t="s">
        <v>1211</v>
      </c>
      <c r="C910" s="65">
        <v>18229.84</v>
      </c>
      <c r="D910" s="34">
        <f t="shared" si="192"/>
        <v>2.3793491780246646E-5</v>
      </c>
      <c r="E910" s="66">
        <f t="shared" si="193"/>
        <v>3336</v>
      </c>
      <c r="F910" s="35">
        <f t="shared" si="194"/>
        <v>118059</v>
      </c>
      <c r="G910" s="35">
        <f t="shared" si="195"/>
        <v>-92810</v>
      </c>
      <c r="H910" s="36">
        <f t="shared" si="196"/>
        <v>2538</v>
      </c>
      <c r="I910" s="36">
        <f t="shared" si="197"/>
        <v>2182</v>
      </c>
      <c r="J910" s="36">
        <f t="shared" si="198"/>
        <v>17233</v>
      </c>
      <c r="K910" s="36">
        <f t="shared" si="199"/>
        <v>21953</v>
      </c>
      <c r="L910" s="36"/>
      <c r="M910" s="36">
        <f t="shared" si="200"/>
        <v>2548</v>
      </c>
      <c r="N910" s="36">
        <f t="shared" si="201"/>
        <v>138089</v>
      </c>
      <c r="O910" s="36">
        <f t="shared" si="202"/>
        <v>140637</v>
      </c>
      <c r="P910" s="36">
        <f t="shared" si="203"/>
        <v>140637</v>
      </c>
      <c r="Q910" s="36">
        <f t="shared" si="204"/>
        <v>-11597</v>
      </c>
    </row>
    <row r="911" spans="1:17" s="33" customFormat="1" ht="13.2" x14ac:dyDescent="0.25">
      <c r="A911" s="62">
        <v>42317</v>
      </c>
      <c r="B911" s="63" t="s">
        <v>1212</v>
      </c>
      <c r="C911" s="65">
        <v>674.96</v>
      </c>
      <c r="D911" s="34">
        <f t="shared" si="192"/>
        <v>8.809542602675216E-7</v>
      </c>
      <c r="E911" s="66">
        <f t="shared" si="193"/>
        <v>124</v>
      </c>
      <c r="F911" s="35">
        <f t="shared" si="194"/>
        <v>4371</v>
      </c>
      <c r="G911" s="35">
        <f t="shared" si="195"/>
        <v>-3436</v>
      </c>
      <c r="H911" s="36">
        <f t="shared" si="196"/>
        <v>94</v>
      </c>
      <c r="I911" s="36">
        <f t="shared" si="197"/>
        <v>81</v>
      </c>
      <c r="J911" s="36">
        <f t="shared" si="198"/>
        <v>638</v>
      </c>
      <c r="K911" s="36">
        <f t="shared" si="199"/>
        <v>813</v>
      </c>
      <c r="L911" s="36"/>
      <c r="M911" s="36">
        <f t="shared" si="200"/>
        <v>94</v>
      </c>
      <c r="N911" s="36">
        <f t="shared" si="201"/>
        <v>5113</v>
      </c>
      <c r="O911" s="36">
        <f t="shared" si="202"/>
        <v>5207</v>
      </c>
      <c r="P911" s="36">
        <f t="shared" si="203"/>
        <v>5207</v>
      </c>
      <c r="Q911" s="36">
        <f t="shared" si="204"/>
        <v>-429</v>
      </c>
    </row>
    <row r="912" spans="1:17" s="33" customFormat="1" ht="13.2" x14ac:dyDescent="0.25">
      <c r="A912" s="62">
        <v>42326</v>
      </c>
      <c r="B912" s="63" t="s">
        <v>1213</v>
      </c>
      <c r="C912" s="65">
        <v>2502.02</v>
      </c>
      <c r="D912" s="34">
        <f t="shared" si="192"/>
        <v>3.2656234121644903E-6</v>
      </c>
      <c r="E912" s="66">
        <f t="shared" si="193"/>
        <v>458</v>
      </c>
      <c r="F912" s="35">
        <f t="shared" si="194"/>
        <v>16203</v>
      </c>
      <c r="G912" s="35">
        <f t="shared" si="195"/>
        <v>-12738</v>
      </c>
      <c r="H912" s="36">
        <f t="shared" si="196"/>
        <v>348</v>
      </c>
      <c r="I912" s="36">
        <f t="shared" si="197"/>
        <v>299</v>
      </c>
      <c r="J912" s="36">
        <f t="shared" si="198"/>
        <v>2365</v>
      </c>
      <c r="K912" s="36">
        <f t="shared" si="199"/>
        <v>3012</v>
      </c>
      <c r="L912" s="36"/>
      <c r="M912" s="36">
        <f t="shared" si="200"/>
        <v>350</v>
      </c>
      <c r="N912" s="36">
        <f t="shared" si="201"/>
        <v>18952</v>
      </c>
      <c r="O912" s="36">
        <f t="shared" si="202"/>
        <v>19302</v>
      </c>
      <c r="P912" s="36">
        <f t="shared" si="203"/>
        <v>19302</v>
      </c>
      <c r="Q912" s="36">
        <f t="shared" si="204"/>
        <v>-1592</v>
      </c>
    </row>
    <row r="913" spans="1:17" s="33" customFormat="1" ht="13.2" x14ac:dyDescent="0.25">
      <c r="A913" s="62">
        <v>42327</v>
      </c>
      <c r="B913" s="63" t="s">
        <v>1214</v>
      </c>
      <c r="C913" s="65">
        <v>127.44</v>
      </c>
      <c r="D913" s="34">
        <f t="shared" si="192"/>
        <v>1.663340211693922E-7</v>
      </c>
      <c r="E913" s="66">
        <f t="shared" si="193"/>
        <v>23</v>
      </c>
      <c r="F913" s="35">
        <f t="shared" si="194"/>
        <v>825</v>
      </c>
      <c r="G913" s="35">
        <f t="shared" si="195"/>
        <v>-649</v>
      </c>
      <c r="H913" s="36">
        <f t="shared" si="196"/>
        <v>18</v>
      </c>
      <c r="I913" s="36">
        <f t="shared" si="197"/>
        <v>15</v>
      </c>
      <c r="J913" s="36">
        <f t="shared" si="198"/>
        <v>120</v>
      </c>
      <c r="K913" s="36">
        <f t="shared" si="199"/>
        <v>153</v>
      </c>
      <c r="L913" s="36"/>
      <c r="M913" s="36">
        <f t="shared" si="200"/>
        <v>18</v>
      </c>
      <c r="N913" s="36">
        <f t="shared" si="201"/>
        <v>965</v>
      </c>
      <c r="O913" s="36">
        <f t="shared" si="202"/>
        <v>983</v>
      </c>
      <c r="P913" s="36">
        <f t="shared" si="203"/>
        <v>983</v>
      </c>
      <c r="Q913" s="36">
        <f t="shared" si="204"/>
        <v>-81</v>
      </c>
    </row>
    <row r="914" spans="1:17" s="33" customFormat="1" ht="13.2" x14ac:dyDescent="0.25">
      <c r="A914" s="62">
        <v>42333</v>
      </c>
      <c r="B914" s="63" t="s">
        <v>1215</v>
      </c>
      <c r="C914" s="65">
        <v>486219.47</v>
      </c>
      <c r="D914" s="34">
        <f t="shared" si="192"/>
        <v>6.3461110809754121E-4</v>
      </c>
      <c r="E914" s="66">
        <f t="shared" si="193"/>
        <v>88967</v>
      </c>
      <c r="F914" s="35">
        <f t="shared" si="194"/>
        <v>3148829</v>
      </c>
      <c r="G914" s="35">
        <f t="shared" si="195"/>
        <v>-2475392</v>
      </c>
      <c r="H914" s="36">
        <f t="shared" si="196"/>
        <v>67691</v>
      </c>
      <c r="I914" s="36">
        <f t="shared" si="197"/>
        <v>58192</v>
      </c>
      <c r="J914" s="36">
        <f t="shared" si="198"/>
        <v>459635</v>
      </c>
      <c r="K914" s="36">
        <f t="shared" si="199"/>
        <v>585518</v>
      </c>
      <c r="L914" s="36"/>
      <c r="M914" s="36">
        <f t="shared" si="200"/>
        <v>67966</v>
      </c>
      <c r="N914" s="36">
        <f t="shared" si="201"/>
        <v>3683049</v>
      </c>
      <c r="O914" s="36">
        <f t="shared" si="202"/>
        <v>3751015</v>
      </c>
      <c r="P914" s="36">
        <f t="shared" si="203"/>
        <v>3751015</v>
      </c>
      <c r="Q914" s="36">
        <f t="shared" si="204"/>
        <v>-309321</v>
      </c>
    </row>
    <row r="915" spans="1:17" s="33" customFormat="1" ht="13.2" x14ac:dyDescent="0.25">
      <c r="A915" s="62">
        <v>42549</v>
      </c>
      <c r="B915" s="63" t="s">
        <v>1216</v>
      </c>
      <c r="C915" s="65">
        <v>405059.88</v>
      </c>
      <c r="D915" s="34">
        <f t="shared" si="192"/>
        <v>5.2868203589761034E-4</v>
      </c>
      <c r="E915" s="66">
        <f t="shared" si="193"/>
        <v>74117</v>
      </c>
      <c r="F915" s="35">
        <f t="shared" si="194"/>
        <v>2623228</v>
      </c>
      <c r="G915" s="35">
        <f t="shared" si="195"/>
        <v>-2062200</v>
      </c>
      <c r="H915" s="36">
        <f t="shared" si="196"/>
        <v>56392</v>
      </c>
      <c r="I915" s="36">
        <f t="shared" si="197"/>
        <v>48479</v>
      </c>
      <c r="J915" s="36">
        <f t="shared" si="198"/>
        <v>382913</v>
      </c>
      <c r="K915" s="36">
        <f t="shared" si="199"/>
        <v>487784</v>
      </c>
      <c r="L915" s="36"/>
      <c r="M915" s="36">
        <f t="shared" si="200"/>
        <v>56621</v>
      </c>
      <c r="N915" s="36">
        <f t="shared" si="201"/>
        <v>3068276</v>
      </c>
      <c r="O915" s="36">
        <f t="shared" si="202"/>
        <v>3124897</v>
      </c>
      <c r="P915" s="36">
        <f t="shared" si="203"/>
        <v>3124897</v>
      </c>
      <c r="Q915" s="36">
        <f t="shared" si="204"/>
        <v>-257689</v>
      </c>
    </row>
    <row r="916" spans="1:17" s="33" customFormat="1" ht="13.2" x14ac:dyDescent="0.25">
      <c r="A916" s="62">
        <v>42550</v>
      </c>
      <c r="B916" s="63" t="s">
        <v>1217</v>
      </c>
      <c r="C916" s="65">
        <v>253822.83</v>
      </c>
      <c r="D916" s="34">
        <f t="shared" si="192"/>
        <v>3.3128822958643309E-4</v>
      </c>
      <c r="E916" s="66">
        <f t="shared" si="193"/>
        <v>46444</v>
      </c>
      <c r="F916" s="35">
        <f t="shared" si="194"/>
        <v>1643794</v>
      </c>
      <c r="G916" s="35">
        <f t="shared" si="195"/>
        <v>-1292237</v>
      </c>
      <c r="H916" s="36">
        <f t="shared" si="196"/>
        <v>35337</v>
      </c>
      <c r="I916" s="36">
        <f t="shared" si="197"/>
        <v>30378</v>
      </c>
      <c r="J916" s="36">
        <f t="shared" si="198"/>
        <v>239945</v>
      </c>
      <c r="K916" s="36">
        <f t="shared" si="199"/>
        <v>305660</v>
      </c>
      <c r="L916" s="36"/>
      <c r="M916" s="36">
        <f t="shared" si="200"/>
        <v>35481</v>
      </c>
      <c r="N916" s="36">
        <f t="shared" si="201"/>
        <v>1922675</v>
      </c>
      <c r="O916" s="36">
        <f t="shared" si="202"/>
        <v>1958156</v>
      </c>
      <c r="P916" s="36">
        <f t="shared" si="203"/>
        <v>1958156</v>
      </c>
      <c r="Q916" s="36">
        <f t="shared" si="204"/>
        <v>-161476</v>
      </c>
    </row>
    <row r="917" spans="1:17" s="33" customFormat="1" ht="13.2" x14ac:dyDescent="0.25">
      <c r="A917" s="62">
        <v>42555</v>
      </c>
      <c r="B917" s="63" t="s">
        <v>1218</v>
      </c>
      <c r="C917" s="65">
        <v>843538.45</v>
      </c>
      <c r="D917" s="34">
        <f t="shared" si="192"/>
        <v>1.1009819711197133E-3</v>
      </c>
      <c r="E917" s="66">
        <f t="shared" si="193"/>
        <v>154348</v>
      </c>
      <c r="F917" s="35">
        <f t="shared" si="194"/>
        <v>5462880</v>
      </c>
      <c r="G917" s="35">
        <f t="shared" si="195"/>
        <v>-4294539</v>
      </c>
      <c r="H917" s="36">
        <f t="shared" si="196"/>
        <v>117437</v>
      </c>
      <c r="I917" s="36">
        <f t="shared" si="197"/>
        <v>100957</v>
      </c>
      <c r="J917" s="36">
        <f t="shared" si="198"/>
        <v>797417</v>
      </c>
      <c r="K917" s="36">
        <f t="shared" si="199"/>
        <v>1015811</v>
      </c>
      <c r="L917" s="36"/>
      <c r="M917" s="36">
        <f t="shared" si="200"/>
        <v>117914</v>
      </c>
      <c r="N917" s="36">
        <f t="shared" si="201"/>
        <v>6389694</v>
      </c>
      <c r="O917" s="36">
        <f t="shared" si="202"/>
        <v>6507608</v>
      </c>
      <c r="P917" s="36">
        <f t="shared" si="203"/>
        <v>6507608</v>
      </c>
      <c r="Q917" s="36">
        <f t="shared" si="204"/>
        <v>-536638</v>
      </c>
    </row>
    <row r="918" spans="1:17" s="33" customFormat="1" ht="13.2" x14ac:dyDescent="0.25">
      <c r="A918" s="62">
        <v>42556</v>
      </c>
      <c r="B918" s="63" t="s">
        <v>1219</v>
      </c>
      <c r="C918" s="65">
        <v>150973.4</v>
      </c>
      <c r="D918" s="34">
        <f t="shared" si="192"/>
        <v>1.9704969171072752E-4</v>
      </c>
      <c r="E918" s="66">
        <f t="shared" si="193"/>
        <v>27625</v>
      </c>
      <c r="F918" s="35">
        <f t="shared" si="194"/>
        <v>977726</v>
      </c>
      <c r="G918" s="35">
        <f t="shared" si="195"/>
        <v>-768621</v>
      </c>
      <c r="H918" s="36">
        <f t="shared" si="196"/>
        <v>21018</v>
      </c>
      <c r="I918" s="36">
        <f t="shared" si="197"/>
        <v>18069</v>
      </c>
      <c r="J918" s="36">
        <f t="shared" si="198"/>
        <v>142719</v>
      </c>
      <c r="K918" s="36">
        <f t="shared" si="199"/>
        <v>181806</v>
      </c>
      <c r="L918" s="36"/>
      <c r="M918" s="36">
        <f t="shared" si="200"/>
        <v>21104</v>
      </c>
      <c r="N918" s="36">
        <f t="shared" si="201"/>
        <v>1143604</v>
      </c>
      <c r="O918" s="36">
        <f t="shared" si="202"/>
        <v>1164708</v>
      </c>
      <c r="P918" s="36">
        <f t="shared" si="203"/>
        <v>1164708</v>
      </c>
      <c r="Q918" s="36">
        <f t="shared" si="204"/>
        <v>-96045</v>
      </c>
    </row>
    <row r="919" spans="1:17" s="33" customFormat="1" ht="13.2" x14ac:dyDescent="0.25">
      <c r="A919" s="62">
        <v>43201</v>
      </c>
      <c r="B919" s="63" t="s">
        <v>1220</v>
      </c>
      <c r="C919" s="65">
        <v>465355.32</v>
      </c>
      <c r="D919" s="34">
        <f t="shared" si="192"/>
        <v>6.0737932868933835E-4</v>
      </c>
      <c r="E919" s="66">
        <f t="shared" si="193"/>
        <v>85149</v>
      </c>
      <c r="F919" s="35">
        <f t="shared" si="194"/>
        <v>3013710</v>
      </c>
      <c r="G919" s="35">
        <f t="shared" si="195"/>
        <v>-2369171</v>
      </c>
      <c r="H919" s="36">
        <f t="shared" si="196"/>
        <v>64787</v>
      </c>
      <c r="I919" s="36">
        <f t="shared" si="197"/>
        <v>55695</v>
      </c>
      <c r="J919" s="36">
        <f t="shared" si="198"/>
        <v>439911</v>
      </c>
      <c r="K919" s="36">
        <f t="shared" si="199"/>
        <v>560393</v>
      </c>
      <c r="L919" s="36"/>
      <c r="M919" s="36">
        <f t="shared" si="200"/>
        <v>65050</v>
      </c>
      <c r="N919" s="36">
        <f t="shared" si="201"/>
        <v>3525006</v>
      </c>
      <c r="O919" s="36">
        <f t="shared" si="202"/>
        <v>3590056</v>
      </c>
      <c r="P919" s="36">
        <f t="shared" si="203"/>
        <v>3590056</v>
      </c>
      <c r="Q919" s="36">
        <f t="shared" si="204"/>
        <v>-296047</v>
      </c>
    </row>
    <row r="920" spans="1:17" s="33" customFormat="1" ht="13.2" x14ac:dyDescent="0.25">
      <c r="A920" s="62">
        <v>43203</v>
      </c>
      <c r="B920" s="63" t="s">
        <v>1221</v>
      </c>
      <c r="C920" s="65">
        <v>13500.49</v>
      </c>
      <c r="D920" s="34">
        <f t="shared" si="192"/>
        <v>1.7620768906600497E-5</v>
      </c>
      <c r="E920" s="66">
        <f t="shared" si="193"/>
        <v>2470</v>
      </c>
      <c r="F920" s="35">
        <f t="shared" si="194"/>
        <v>87431</v>
      </c>
      <c r="G920" s="35">
        <f t="shared" si="195"/>
        <v>-68732</v>
      </c>
      <c r="H920" s="36">
        <f t="shared" si="196"/>
        <v>1880</v>
      </c>
      <c r="I920" s="36">
        <f t="shared" si="197"/>
        <v>1616</v>
      </c>
      <c r="J920" s="36">
        <f t="shared" si="198"/>
        <v>12762</v>
      </c>
      <c r="K920" s="36">
        <f t="shared" si="199"/>
        <v>16258</v>
      </c>
      <c r="L920" s="36"/>
      <c r="M920" s="36">
        <f t="shared" si="200"/>
        <v>1887</v>
      </c>
      <c r="N920" s="36">
        <f t="shared" si="201"/>
        <v>102264</v>
      </c>
      <c r="O920" s="36">
        <f t="shared" si="202"/>
        <v>104151</v>
      </c>
      <c r="P920" s="36">
        <f t="shared" si="203"/>
        <v>104151</v>
      </c>
      <c r="Q920" s="36">
        <f t="shared" si="204"/>
        <v>-8589</v>
      </c>
    </row>
    <row r="921" spans="1:17" s="33" customFormat="1" ht="13.2" x14ac:dyDescent="0.25">
      <c r="A921" s="62">
        <v>43301</v>
      </c>
      <c r="B921" s="63" t="s">
        <v>1222</v>
      </c>
      <c r="C921" s="65">
        <v>53534.17</v>
      </c>
      <c r="D921" s="34">
        <f t="shared" si="192"/>
        <v>6.9872518566116139E-5</v>
      </c>
      <c r="E921" s="66">
        <f t="shared" si="193"/>
        <v>9796</v>
      </c>
      <c r="F921" s="35">
        <f t="shared" si="194"/>
        <v>346695</v>
      </c>
      <c r="G921" s="35">
        <f t="shared" si="195"/>
        <v>-272548</v>
      </c>
      <c r="H921" s="36">
        <f t="shared" si="196"/>
        <v>7453</v>
      </c>
      <c r="I921" s="36">
        <f t="shared" si="197"/>
        <v>6407</v>
      </c>
      <c r="J921" s="36">
        <f t="shared" si="198"/>
        <v>50607</v>
      </c>
      <c r="K921" s="36">
        <f t="shared" si="199"/>
        <v>64467</v>
      </c>
      <c r="L921" s="36"/>
      <c r="M921" s="36">
        <f t="shared" si="200"/>
        <v>7483</v>
      </c>
      <c r="N921" s="36">
        <f t="shared" si="201"/>
        <v>405514</v>
      </c>
      <c r="O921" s="36">
        <f t="shared" si="202"/>
        <v>412997</v>
      </c>
      <c r="P921" s="36">
        <f t="shared" si="203"/>
        <v>412997</v>
      </c>
      <c r="Q921" s="36">
        <f t="shared" si="204"/>
        <v>-34057</v>
      </c>
    </row>
    <row r="922" spans="1:17" s="33" customFormat="1" ht="13.2" x14ac:dyDescent="0.25">
      <c r="A922" s="62">
        <v>43303</v>
      </c>
      <c r="B922" s="63" t="s">
        <v>1223</v>
      </c>
      <c r="C922" s="65">
        <v>23740.35</v>
      </c>
      <c r="D922" s="34">
        <f t="shared" si="192"/>
        <v>3.0985780598468136E-5</v>
      </c>
      <c r="E922" s="66">
        <f t="shared" si="193"/>
        <v>4344</v>
      </c>
      <c r="F922" s="35">
        <f t="shared" si="194"/>
        <v>153746</v>
      </c>
      <c r="G922" s="35">
        <f t="shared" si="195"/>
        <v>-120865</v>
      </c>
      <c r="H922" s="36">
        <f t="shared" si="196"/>
        <v>3305</v>
      </c>
      <c r="I922" s="36">
        <f t="shared" si="197"/>
        <v>2841</v>
      </c>
      <c r="J922" s="36">
        <f t="shared" si="198"/>
        <v>22442</v>
      </c>
      <c r="K922" s="36">
        <f t="shared" si="199"/>
        <v>28588</v>
      </c>
      <c r="L922" s="36"/>
      <c r="M922" s="36">
        <f t="shared" si="200"/>
        <v>3319</v>
      </c>
      <c r="N922" s="36">
        <f t="shared" si="201"/>
        <v>179830</v>
      </c>
      <c r="O922" s="36">
        <f t="shared" si="202"/>
        <v>183149</v>
      </c>
      <c r="P922" s="36">
        <f t="shared" si="203"/>
        <v>183149</v>
      </c>
      <c r="Q922" s="36">
        <f t="shared" si="204"/>
        <v>-15103</v>
      </c>
    </row>
    <row r="923" spans="1:17" s="33" customFormat="1" ht="13.2" x14ac:dyDescent="0.25">
      <c r="A923" s="62">
        <v>43305</v>
      </c>
      <c r="B923" s="63" t="s">
        <v>1224</v>
      </c>
      <c r="C923" s="65">
        <v>18124.189999999999</v>
      </c>
      <c r="D923" s="34">
        <f t="shared" si="192"/>
        <v>2.365559795306094E-5</v>
      </c>
      <c r="E923" s="66">
        <f t="shared" si="193"/>
        <v>3316</v>
      </c>
      <c r="F923" s="35">
        <f t="shared" si="194"/>
        <v>117375</v>
      </c>
      <c r="G923" s="35">
        <f t="shared" si="195"/>
        <v>-92272</v>
      </c>
      <c r="H923" s="36">
        <f t="shared" si="196"/>
        <v>2523</v>
      </c>
      <c r="I923" s="36">
        <f t="shared" si="197"/>
        <v>2169</v>
      </c>
      <c r="J923" s="36">
        <f t="shared" si="198"/>
        <v>17133</v>
      </c>
      <c r="K923" s="36">
        <f t="shared" si="199"/>
        <v>21825</v>
      </c>
      <c r="L923" s="36"/>
      <c r="M923" s="36">
        <f t="shared" si="200"/>
        <v>2533</v>
      </c>
      <c r="N923" s="36">
        <f t="shared" si="201"/>
        <v>137288</v>
      </c>
      <c r="O923" s="36">
        <f t="shared" si="202"/>
        <v>139821</v>
      </c>
      <c r="P923" s="36">
        <f t="shared" si="203"/>
        <v>139821</v>
      </c>
      <c r="Q923" s="36">
        <f t="shared" si="204"/>
        <v>-11530</v>
      </c>
    </row>
    <row r="924" spans="1:17" s="33" customFormat="1" ht="13.2" x14ac:dyDescent="0.25">
      <c r="A924" s="62">
        <v>43306</v>
      </c>
      <c r="B924" s="63" t="s">
        <v>1225</v>
      </c>
      <c r="C924" s="65">
        <v>29113.41</v>
      </c>
      <c r="D924" s="34">
        <f t="shared" si="192"/>
        <v>3.7998670395897633E-5</v>
      </c>
      <c r="E924" s="66">
        <f t="shared" si="193"/>
        <v>5327</v>
      </c>
      <c r="F924" s="35">
        <f t="shared" si="194"/>
        <v>188543</v>
      </c>
      <c r="G924" s="35">
        <f t="shared" si="195"/>
        <v>-148219</v>
      </c>
      <c r="H924" s="36">
        <f t="shared" si="196"/>
        <v>4053</v>
      </c>
      <c r="I924" s="36">
        <f t="shared" si="197"/>
        <v>3484</v>
      </c>
      <c r="J924" s="36">
        <f t="shared" si="198"/>
        <v>27522</v>
      </c>
      <c r="K924" s="36">
        <f t="shared" si="199"/>
        <v>35059</v>
      </c>
      <c r="L924" s="36"/>
      <c r="M924" s="36">
        <f t="shared" si="200"/>
        <v>4070</v>
      </c>
      <c r="N924" s="36">
        <f t="shared" si="201"/>
        <v>220530</v>
      </c>
      <c r="O924" s="36">
        <f t="shared" si="202"/>
        <v>224600</v>
      </c>
      <c r="P924" s="36">
        <f t="shared" si="203"/>
        <v>224600</v>
      </c>
      <c r="Q924" s="36">
        <f t="shared" si="204"/>
        <v>-18521</v>
      </c>
    </row>
    <row r="925" spans="1:17" s="33" customFormat="1" ht="13.2" x14ac:dyDescent="0.25">
      <c r="A925" s="62">
        <v>43307</v>
      </c>
      <c r="B925" s="63" t="s">
        <v>1226</v>
      </c>
      <c r="C925" s="65">
        <v>2758.82</v>
      </c>
      <c r="D925" s="34">
        <f t="shared" si="192"/>
        <v>3.6007974284568628E-6</v>
      </c>
      <c r="E925" s="66">
        <f t="shared" si="193"/>
        <v>505</v>
      </c>
      <c r="F925" s="35">
        <f t="shared" si="194"/>
        <v>17867</v>
      </c>
      <c r="G925" s="35">
        <f t="shared" si="195"/>
        <v>-14045</v>
      </c>
      <c r="H925" s="36">
        <f t="shared" si="196"/>
        <v>384</v>
      </c>
      <c r="I925" s="36">
        <f t="shared" si="197"/>
        <v>330</v>
      </c>
      <c r="J925" s="36">
        <f t="shared" si="198"/>
        <v>2608</v>
      </c>
      <c r="K925" s="36">
        <f t="shared" si="199"/>
        <v>3322</v>
      </c>
      <c r="L925" s="36"/>
      <c r="M925" s="36">
        <f t="shared" si="200"/>
        <v>386</v>
      </c>
      <c r="N925" s="36">
        <f t="shared" si="201"/>
        <v>20898</v>
      </c>
      <c r="O925" s="36">
        <f t="shared" si="202"/>
        <v>21284</v>
      </c>
      <c r="P925" s="36">
        <f t="shared" si="203"/>
        <v>21284</v>
      </c>
      <c r="Q925" s="36">
        <f t="shared" si="204"/>
        <v>-1755</v>
      </c>
    </row>
    <row r="926" spans="1:17" s="33" customFormat="1" ht="13.2" x14ac:dyDescent="0.25">
      <c r="A926" s="62">
        <v>43308</v>
      </c>
      <c r="B926" s="63" t="s">
        <v>1227</v>
      </c>
      <c r="C926" s="65">
        <v>9346.4</v>
      </c>
      <c r="D926" s="34">
        <f t="shared" si="192"/>
        <v>1.2198872374902755E-5</v>
      </c>
      <c r="E926" s="66">
        <f t="shared" si="193"/>
        <v>1710</v>
      </c>
      <c r="F926" s="35">
        <f t="shared" si="194"/>
        <v>60529</v>
      </c>
      <c r="G926" s="35">
        <f t="shared" si="195"/>
        <v>-47583</v>
      </c>
      <c r="H926" s="36">
        <f t="shared" si="196"/>
        <v>1301</v>
      </c>
      <c r="I926" s="36">
        <f t="shared" si="197"/>
        <v>1119</v>
      </c>
      <c r="J926" s="36">
        <f t="shared" si="198"/>
        <v>8835</v>
      </c>
      <c r="K926" s="36">
        <f t="shared" si="199"/>
        <v>11255</v>
      </c>
      <c r="L926" s="36"/>
      <c r="M926" s="36">
        <f t="shared" si="200"/>
        <v>1306</v>
      </c>
      <c r="N926" s="36">
        <f t="shared" si="201"/>
        <v>70798</v>
      </c>
      <c r="O926" s="36">
        <f t="shared" si="202"/>
        <v>72104</v>
      </c>
      <c r="P926" s="36">
        <f t="shared" si="203"/>
        <v>72104</v>
      </c>
      <c r="Q926" s="36">
        <f t="shared" si="204"/>
        <v>-5946</v>
      </c>
    </row>
    <row r="927" spans="1:17" s="33" customFormat="1" ht="13.2" x14ac:dyDescent="0.25">
      <c r="A927" s="62">
        <v>43309</v>
      </c>
      <c r="B927" s="63" t="s">
        <v>1228</v>
      </c>
      <c r="C927" s="65">
        <v>6071.6</v>
      </c>
      <c r="D927" s="34">
        <f t="shared" si="192"/>
        <v>7.924620550314514E-6</v>
      </c>
      <c r="E927" s="66">
        <f t="shared" si="193"/>
        <v>1111</v>
      </c>
      <c r="F927" s="35">
        <f t="shared" si="194"/>
        <v>39321</v>
      </c>
      <c r="G927" s="35">
        <f t="shared" si="195"/>
        <v>-30911</v>
      </c>
      <c r="H927" s="36">
        <f t="shared" si="196"/>
        <v>845</v>
      </c>
      <c r="I927" s="36">
        <f t="shared" si="197"/>
        <v>727</v>
      </c>
      <c r="J927" s="36">
        <f t="shared" si="198"/>
        <v>5740</v>
      </c>
      <c r="K927" s="36">
        <f t="shared" si="199"/>
        <v>7312</v>
      </c>
      <c r="L927" s="36"/>
      <c r="M927" s="36">
        <f t="shared" si="200"/>
        <v>849</v>
      </c>
      <c r="N927" s="36">
        <f t="shared" si="201"/>
        <v>45992</v>
      </c>
      <c r="O927" s="36">
        <f t="shared" si="202"/>
        <v>46841</v>
      </c>
      <c r="P927" s="36">
        <f t="shared" si="203"/>
        <v>46841</v>
      </c>
      <c r="Q927" s="36">
        <f t="shared" si="204"/>
        <v>-3863</v>
      </c>
    </row>
    <row r="928" spans="1:17" s="33" customFormat="1" ht="13.2" x14ac:dyDescent="0.25">
      <c r="A928" s="62">
        <v>43310</v>
      </c>
      <c r="B928" s="63" t="s">
        <v>1229</v>
      </c>
      <c r="C928" s="65">
        <v>7144.38</v>
      </c>
      <c r="D928" s="34">
        <f t="shared" si="192"/>
        <v>9.3248073929863637E-6</v>
      </c>
      <c r="E928" s="66">
        <f t="shared" si="193"/>
        <v>1307</v>
      </c>
      <c r="F928" s="35">
        <f t="shared" si="194"/>
        <v>46268</v>
      </c>
      <c r="G928" s="35">
        <f t="shared" si="195"/>
        <v>-36373</v>
      </c>
      <c r="H928" s="36">
        <f t="shared" si="196"/>
        <v>995</v>
      </c>
      <c r="I928" s="36">
        <f t="shared" si="197"/>
        <v>855</v>
      </c>
      <c r="J928" s="36">
        <f t="shared" si="198"/>
        <v>6754</v>
      </c>
      <c r="K928" s="36">
        <f t="shared" si="199"/>
        <v>8604</v>
      </c>
      <c r="L928" s="36"/>
      <c r="M928" s="36">
        <f t="shared" si="200"/>
        <v>999</v>
      </c>
      <c r="N928" s="36">
        <f t="shared" si="201"/>
        <v>54118</v>
      </c>
      <c r="O928" s="36">
        <f t="shared" si="202"/>
        <v>55117</v>
      </c>
      <c r="P928" s="36">
        <f t="shared" si="203"/>
        <v>55117</v>
      </c>
      <c r="Q928" s="36">
        <f t="shared" si="204"/>
        <v>-4545</v>
      </c>
    </row>
    <row r="929" spans="1:17" s="33" customFormat="1" ht="13.2" x14ac:dyDescent="0.25">
      <c r="A929" s="62">
        <v>43311</v>
      </c>
      <c r="B929" s="63" t="s">
        <v>1230</v>
      </c>
      <c r="C929" s="65">
        <v>4335.54</v>
      </c>
      <c r="D929" s="34">
        <f t="shared" si="192"/>
        <v>5.658724122259468E-6</v>
      </c>
      <c r="E929" s="66">
        <f t="shared" si="193"/>
        <v>793</v>
      </c>
      <c r="F929" s="35">
        <f t="shared" si="194"/>
        <v>28078</v>
      </c>
      <c r="G929" s="35">
        <f t="shared" si="195"/>
        <v>-22073</v>
      </c>
      <c r="H929" s="36">
        <f t="shared" si="196"/>
        <v>604</v>
      </c>
      <c r="I929" s="36">
        <f t="shared" si="197"/>
        <v>519</v>
      </c>
      <c r="J929" s="36">
        <f t="shared" si="198"/>
        <v>4098</v>
      </c>
      <c r="K929" s="36">
        <f t="shared" si="199"/>
        <v>5221</v>
      </c>
      <c r="L929" s="36"/>
      <c r="M929" s="36">
        <f t="shared" si="200"/>
        <v>606</v>
      </c>
      <c r="N929" s="36">
        <f t="shared" si="201"/>
        <v>32841</v>
      </c>
      <c r="O929" s="36">
        <f t="shared" si="202"/>
        <v>33447</v>
      </c>
      <c r="P929" s="36">
        <f t="shared" si="203"/>
        <v>33447</v>
      </c>
      <c r="Q929" s="36">
        <f t="shared" si="204"/>
        <v>-2758</v>
      </c>
    </row>
    <row r="930" spans="1:17" s="33" customFormat="1" ht="13.2" x14ac:dyDescent="0.25">
      <c r="A930" s="62">
        <v>43315</v>
      </c>
      <c r="B930" s="63" t="s">
        <v>1231</v>
      </c>
      <c r="C930" s="65">
        <v>2443.08</v>
      </c>
      <c r="D930" s="34">
        <f t="shared" si="192"/>
        <v>3.1886952325684139E-6</v>
      </c>
      <c r="E930" s="66">
        <f t="shared" si="193"/>
        <v>447</v>
      </c>
      <c r="F930" s="35">
        <f t="shared" si="194"/>
        <v>15822</v>
      </c>
      <c r="G930" s="35">
        <f t="shared" si="195"/>
        <v>-12438</v>
      </c>
      <c r="H930" s="36">
        <f t="shared" si="196"/>
        <v>340</v>
      </c>
      <c r="I930" s="36">
        <f t="shared" si="197"/>
        <v>292</v>
      </c>
      <c r="J930" s="36">
        <f t="shared" si="198"/>
        <v>2310</v>
      </c>
      <c r="K930" s="36">
        <f t="shared" si="199"/>
        <v>2942</v>
      </c>
      <c r="L930" s="36"/>
      <c r="M930" s="36">
        <f t="shared" si="200"/>
        <v>342</v>
      </c>
      <c r="N930" s="36">
        <f t="shared" si="201"/>
        <v>18506</v>
      </c>
      <c r="O930" s="36">
        <f t="shared" si="202"/>
        <v>18848</v>
      </c>
      <c r="P930" s="36">
        <f t="shared" si="203"/>
        <v>18848</v>
      </c>
      <c r="Q930" s="36">
        <f t="shared" si="204"/>
        <v>-1554</v>
      </c>
    </row>
    <row r="931" spans="1:17" s="33" customFormat="1" ht="13.2" x14ac:dyDescent="0.25">
      <c r="A931" s="62">
        <v>43317</v>
      </c>
      <c r="B931" s="63" t="s">
        <v>1232</v>
      </c>
      <c r="C931" s="65">
        <v>1672.61</v>
      </c>
      <c r="D931" s="34">
        <f t="shared" si="192"/>
        <v>2.1830818200575724E-6</v>
      </c>
      <c r="E931" s="66">
        <f t="shared" si="193"/>
        <v>306</v>
      </c>
      <c r="F931" s="35">
        <f t="shared" si="194"/>
        <v>10832</v>
      </c>
      <c r="G931" s="35">
        <f t="shared" si="195"/>
        <v>-8515</v>
      </c>
      <c r="H931" s="36">
        <f t="shared" si="196"/>
        <v>233</v>
      </c>
      <c r="I931" s="36">
        <f t="shared" si="197"/>
        <v>200</v>
      </c>
      <c r="J931" s="36">
        <f t="shared" si="198"/>
        <v>1581</v>
      </c>
      <c r="K931" s="36">
        <f t="shared" si="199"/>
        <v>2014</v>
      </c>
      <c r="L931" s="36"/>
      <c r="M931" s="36">
        <f t="shared" si="200"/>
        <v>234</v>
      </c>
      <c r="N931" s="36">
        <f t="shared" si="201"/>
        <v>12670</v>
      </c>
      <c r="O931" s="36">
        <f t="shared" si="202"/>
        <v>12904</v>
      </c>
      <c r="P931" s="36">
        <f t="shared" si="203"/>
        <v>12904</v>
      </c>
      <c r="Q931" s="36">
        <f t="shared" si="204"/>
        <v>-1064</v>
      </c>
    </row>
    <row r="932" spans="1:17" s="33" customFormat="1" ht="13.2" x14ac:dyDescent="0.25">
      <c r="A932" s="62">
        <v>43318</v>
      </c>
      <c r="B932" s="63" t="s">
        <v>1233</v>
      </c>
      <c r="C932" s="65">
        <v>10903.44</v>
      </c>
      <c r="D932" s="34">
        <f t="shared" si="192"/>
        <v>1.4231112835681086E-5</v>
      </c>
      <c r="E932" s="66">
        <f t="shared" si="193"/>
        <v>1995</v>
      </c>
      <c r="F932" s="35">
        <f t="shared" si="194"/>
        <v>70612</v>
      </c>
      <c r="G932" s="35">
        <f t="shared" si="195"/>
        <v>-55511</v>
      </c>
      <c r="H932" s="36">
        <f t="shared" si="196"/>
        <v>1518</v>
      </c>
      <c r="I932" s="36">
        <f t="shared" si="197"/>
        <v>1305</v>
      </c>
      <c r="J932" s="36">
        <f t="shared" si="198"/>
        <v>10307</v>
      </c>
      <c r="K932" s="36">
        <f t="shared" si="199"/>
        <v>13130</v>
      </c>
      <c r="L932" s="36"/>
      <c r="M932" s="36">
        <f t="shared" si="200"/>
        <v>1524</v>
      </c>
      <c r="N932" s="36">
        <f t="shared" si="201"/>
        <v>82592</v>
      </c>
      <c r="O932" s="36">
        <f t="shared" si="202"/>
        <v>84116</v>
      </c>
      <c r="P932" s="36">
        <f t="shared" si="203"/>
        <v>84116</v>
      </c>
      <c r="Q932" s="36">
        <f t="shared" si="204"/>
        <v>-6936</v>
      </c>
    </row>
    <row r="933" spans="1:17" s="33" customFormat="1" ht="13.2" x14ac:dyDescent="0.25">
      <c r="A933" s="62">
        <v>43522</v>
      </c>
      <c r="B933" s="63" t="s">
        <v>1234</v>
      </c>
      <c r="C933" s="65">
        <v>520122.35</v>
      </c>
      <c r="D933" s="34">
        <f t="shared" si="192"/>
        <v>6.7886096967650661E-4</v>
      </c>
      <c r="E933" s="66">
        <f t="shared" si="193"/>
        <v>95170</v>
      </c>
      <c r="F933" s="35">
        <f t="shared" si="194"/>
        <v>3368389</v>
      </c>
      <c r="G933" s="35">
        <f t="shared" si="195"/>
        <v>-2647995</v>
      </c>
      <c r="H933" s="36">
        <f t="shared" si="196"/>
        <v>72411</v>
      </c>
      <c r="I933" s="36">
        <f t="shared" si="197"/>
        <v>62249</v>
      </c>
      <c r="J933" s="36">
        <f t="shared" si="198"/>
        <v>491684</v>
      </c>
      <c r="K933" s="36">
        <f t="shared" si="199"/>
        <v>626344</v>
      </c>
      <c r="L933" s="36"/>
      <c r="M933" s="36">
        <f t="shared" si="200"/>
        <v>72705</v>
      </c>
      <c r="N933" s="36">
        <f t="shared" si="201"/>
        <v>3939859</v>
      </c>
      <c r="O933" s="36">
        <f t="shared" si="202"/>
        <v>4012564</v>
      </c>
      <c r="P933" s="36">
        <f t="shared" si="203"/>
        <v>4012564</v>
      </c>
      <c r="Q933" s="36">
        <f t="shared" si="204"/>
        <v>-330889</v>
      </c>
    </row>
    <row r="934" spans="1:17" s="33" customFormat="1" ht="13.2" x14ac:dyDescent="0.25">
      <c r="A934" s="62">
        <v>43563</v>
      </c>
      <c r="B934" s="63" t="s">
        <v>1235</v>
      </c>
      <c r="C934" s="65">
        <v>222018.6</v>
      </c>
      <c r="D934" s="34">
        <f t="shared" si="192"/>
        <v>2.8977751500626817E-4</v>
      </c>
      <c r="E934" s="66">
        <f t="shared" si="193"/>
        <v>40624</v>
      </c>
      <c r="F934" s="35">
        <f t="shared" si="194"/>
        <v>1437825</v>
      </c>
      <c r="G934" s="35">
        <f t="shared" si="195"/>
        <v>-1130319</v>
      </c>
      <c r="H934" s="36">
        <f t="shared" si="196"/>
        <v>30909</v>
      </c>
      <c r="I934" s="36">
        <f t="shared" si="197"/>
        <v>26572</v>
      </c>
      <c r="J934" s="36">
        <f t="shared" si="198"/>
        <v>209879</v>
      </c>
      <c r="K934" s="36">
        <f t="shared" si="199"/>
        <v>267360</v>
      </c>
      <c r="L934" s="36"/>
      <c r="M934" s="36">
        <f t="shared" si="200"/>
        <v>31035</v>
      </c>
      <c r="N934" s="36">
        <f t="shared" si="201"/>
        <v>1681762</v>
      </c>
      <c r="O934" s="36">
        <f t="shared" si="202"/>
        <v>1712797</v>
      </c>
      <c r="P934" s="36">
        <f t="shared" si="203"/>
        <v>1712797</v>
      </c>
      <c r="Q934" s="36">
        <f t="shared" si="204"/>
        <v>-141243</v>
      </c>
    </row>
    <row r="935" spans="1:17" s="33" customFormat="1" ht="13.2" x14ac:dyDescent="0.25">
      <c r="A935" s="62">
        <v>43564</v>
      </c>
      <c r="B935" s="63" t="s">
        <v>1236</v>
      </c>
      <c r="C935" s="65">
        <v>426310.67</v>
      </c>
      <c r="D935" s="34">
        <f t="shared" si="192"/>
        <v>5.564184558107169E-4</v>
      </c>
      <c r="E935" s="66">
        <f t="shared" si="193"/>
        <v>78005</v>
      </c>
      <c r="F935" s="35">
        <f t="shared" si="194"/>
        <v>2760851</v>
      </c>
      <c r="G935" s="35">
        <f t="shared" si="195"/>
        <v>-2170390</v>
      </c>
      <c r="H935" s="36">
        <f t="shared" si="196"/>
        <v>59351</v>
      </c>
      <c r="I935" s="36">
        <f t="shared" si="197"/>
        <v>51022</v>
      </c>
      <c r="J935" s="36">
        <f t="shared" si="198"/>
        <v>403001</v>
      </c>
      <c r="K935" s="36">
        <f t="shared" si="199"/>
        <v>513374</v>
      </c>
      <c r="L935" s="36"/>
      <c r="M935" s="36">
        <f t="shared" si="200"/>
        <v>59592</v>
      </c>
      <c r="N935" s="36">
        <f t="shared" si="201"/>
        <v>3229248</v>
      </c>
      <c r="O935" s="36">
        <f t="shared" si="202"/>
        <v>3288840</v>
      </c>
      <c r="P935" s="36">
        <f t="shared" si="203"/>
        <v>3288840</v>
      </c>
      <c r="Q935" s="36">
        <f t="shared" si="204"/>
        <v>-271208</v>
      </c>
    </row>
    <row r="936" spans="1:17" s="33" customFormat="1" ht="13.2" x14ac:dyDescent="0.25">
      <c r="A936" s="62">
        <v>43565</v>
      </c>
      <c r="B936" s="63" t="s">
        <v>1237</v>
      </c>
      <c r="C936" s="65">
        <v>335904.45</v>
      </c>
      <c r="D936" s="34">
        <f t="shared" si="192"/>
        <v>4.3842073051783618E-4</v>
      </c>
      <c r="E936" s="66">
        <f t="shared" si="193"/>
        <v>61463</v>
      </c>
      <c r="F936" s="35">
        <f t="shared" si="194"/>
        <v>2175367</v>
      </c>
      <c r="G936" s="35">
        <f t="shared" si="195"/>
        <v>-1710123</v>
      </c>
      <c r="H936" s="36">
        <f t="shared" si="196"/>
        <v>46765</v>
      </c>
      <c r="I936" s="36">
        <f t="shared" si="197"/>
        <v>40202</v>
      </c>
      <c r="J936" s="36">
        <f t="shared" si="198"/>
        <v>317538</v>
      </c>
      <c r="K936" s="36">
        <f t="shared" si="199"/>
        <v>404505</v>
      </c>
      <c r="L936" s="36"/>
      <c r="M936" s="36">
        <f t="shared" si="200"/>
        <v>46954</v>
      </c>
      <c r="N936" s="36">
        <f t="shared" si="201"/>
        <v>2544433</v>
      </c>
      <c r="O936" s="36">
        <f t="shared" si="202"/>
        <v>2591387</v>
      </c>
      <c r="P936" s="36">
        <f t="shared" si="203"/>
        <v>2591387</v>
      </c>
      <c r="Q936" s="36">
        <f t="shared" si="204"/>
        <v>-213694</v>
      </c>
    </row>
    <row r="937" spans="1:17" s="33" customFormat="1" ht="13.2" x14ac:dyDescent="0.25">
      <c r="A937" s="62">
        <v>43567</v>
      </c>
      <c r="B937" s="63" t="s">
        <v>1238</v>
      </c>
      <c r="C937" s="65">
        <v>307455.8</v>
      </c>
      <c r="D937" s="34">
        <f t="shared" si="192"/>
        <v>4.0128970139557762E-4</v>
      </c>
      <c r="E937" s="66">
        <f t="shared" si="193"/>
        <v>56257</v>
      </c>
      <c r="F937" s="35">
        <f t="shared" si="194"/>
        <v>1991129</v>
      </c>
      <c r="G937" s="35">
        <f t="shared" si="195"/>
        <v>-1565288</v>
      </c>
      <c r="H937" s="36">
        <f t="shared" si="196"/>
        <v>42804</v>
      </c>
      <c r="I937" s="36">
        <f t="shared" si="197"/>
        <v>36797</v>
      </c>
      <c r="J937" s="36">
        <f t="shared" si="198"/>
        <v>290645</v>
      </c>
      <c r="K937" s="36">
        <f t="shared" si="199"/>
        <v>370246</v>
      </c>
      <c r="L937" s="36"/>
      <c r="M937" s="36">
        <f t="shared" si="200"/>
        <v>42978</v>
      </c>
      <c r="N937" s="36">
        <f t="shared" si="201"/>
        <v>2328938</v>
      </c>
      <c r="O937" s="36">
        <f t="shared" si="202"/>
        <v>2371916</v>
      </c>
      <c r="P937" s="36">
        <f t="shared" si="203"/>
        <v>2371916</v>
      </c>
      <c r="Q937" s="36">
        <f t="shared" si="204"/>
        <v>-195596</v>
      </c>
    </row>
    <row r="938" spans="1:17" s="33" customFormat="1" ht="13.2" x14ac:dyDescent="0.25">
      <c r="A938" s="62">
        <v>43701</v>
      </c>
      <c r="B938" s="63" t="s">
        <v>1239</v>
      </c>
      <c r="C938" s="65">
        <v>26662.41</v>
      </c>
      <c r="D938" s="34">
        <f t="shared" si="192"/>
        <v>3.4799638020770666E-5</v>
      </c>
      <c r="E938" s="66">
        <f t="shared" si="193"/>
        <v>4879</v>
      </c>
      <c r="F938" s="35">
        <f t="shared" si="194"/>
        <v>172670</v>
      </c>
      <c r="G938" s="35">
        <f t="shared" si="195"/>
        <v>-135741</v>
      </c>
      <c r="H938" s="36">
        <f t="shared" si="196"/>
        <v>3712</v>
      </c>
      <c r="I938" s="36">
        <f t="shared" si="197"/>
        <v>3191</v>
      </c>
      <c r="J938" s="36">
        <f t="shared" si="198"/>
        <v>25205</v>
      </c>
      <c r="K938" s="36">
        <f t="shared" si="199"/>
        <v>32108</v>
      </c>
      <c r="L938" s="36"/>
      <c r="M938" s="36">
        <f t="shared" si="200"/>
        <v>3727</v>
      </c>
      <c r="N938" s="36">
        <f t="shared" si="201"/>
        <v>201964</v>
      </c>
      <c r="O938" s="36">
        <f t="shared" si="202"/>
        <v>205691</v>
      </c>
      <c r="P938" s="36">
        <f t="shared" si="203"/>
        <v>205691</v>
      </c>
      <c r="Q938" s="36">
        <f t="shared" si="204"/>
        <v>-16962</v>
      </c>
    </row>
    <row r="939" spans="1:17" s="33" customFormat="1" ht="13.2" x14ac:dyDescent="0.25">
      <c r="A939" s="62">
        <v>44005</v>
      </c>
      <c r="B939" s="63" t="s">
        <v>1240</v>
      </c>
      <c r="C939" s="65">
        <v>147176.54999999999</v>
      </c>
      <c r="D939" s="34">
        <f t="shared" si="192"/>
        <v>1.920940629577692E-4</v>
      </c>
      <c r="E939" s="66">
        <f t="shared" si="193"/>
        <v>26930</v>
      </c>
      <c r="F939" s="35">
        <f t="shared" si="194"/>
        <v>953137</v>
      </c>
      <c r="G939" s="35">
        <f t="shared" si="195"/>
        <v>-749291</v>
      </c>
      <c r="H939" s="36">
        <f t="shared" si="196"/>
        <v>20490</v>
      </c>
      <c r="I939" s="36">
        <f t="shared" si="197"/>
        <v>17614</v>
      </c>
      <c r="J939" s="36">
        <f t="shared" si="198"/>
        <v>139129</v>
      </c>
      <c r="K939" s="36">
        <f t="shared" si="199"/>
        <v>177233</v>
      </c>
      <c r="L939" s="36"/>
      <c r="M939" s="36">
        <f t="shared" si="200"/>
        <v>20573</v>
      </c>
      <c r="N939" s="36">
        <f t="shared" si="201"/>
        <v>1114843</v>
      </c>
      <c r="O939" s="36">
        <f t="shared" si="202"/>
        <v>1135416</v>
      </c>
      <c r="P939" s="36">
        <f t="shared" si="203"/>
        <v>1135416</v>
      </c>
      <c r="Q939" s="36">
        <f t="shared" si="204"/>
        <v>-93630</v>
      </c>
    </row>
    <row r="940" spans="1:17" s="33" customFormat="1" ht="13.2" x14ac:dyDescent="0.25">
      <c r="A940" s="62">
        <v>44201</v>
      </c>
      <c r="B940" s="63" t="s">
        <v>1241</v>
      </c>
      <c r="C940" s="65">
        <v>432941.57</v>
      </c>
      <c r="D940" s="34">
        <f t="shared" si="192"/>
        <v>5.6507307179449063E-4</v>
      </c>
      <c r="E940" s="66">
        <f t="shared" si="193"/>
        <v>79218</v>
      </c>
      <c r="F940" s="35">
        <f t="shared" si="194"/>
        <v>2803794</v>
      </c>
      <c r="G940" s="35">
        <f t="shared" si="195"/>
        <v>-2204149</v>
      </c>
      <c r="H940" s="36">
        <f t="shared" si="196"/>
        <v>60274</v>
      </c>
      <c r="I940" s="36">
        <f t="shared" si="197"/>
        <v>51815</v>
      </c>
      <c r="J940" s="36">
        <f t="shared" si="198"/>
        <v>409270</v>
      </c>
      <c r="K940" s="36">
        <f t="shared" si="199"/>
        <v>521359</v>
      </c>
      <c r="L940" s="36"/>
      <c r="M940" s="36">
        <f t="shared" si="200"/>
        <v>60519</v>
      </c>
      <c r="N940" s="36">
        <f t="shared" si="201"/>
        <v>3279476</v>
      </c>
      <c r="O940" s="36">
        <f t="shared" si="202"/>
        <v>3339995</v>
      </c>
      <c r="P940" s="36">
        <f t="shared" si="203"/>
        <v>3339995</v>
      </c>
      <c r="Q940" s="36">
        <f t="shared" si="204"/>
        <v>-275427</v>
      </c>
    </row>
    <row r="941" spans="1:17" s="33" customFormat="1" ht="13.2" x14ac:dyDescent="0.25">
      <c r="A941" s="62">
        <v>44203</v>
      </c>
      <c r="B941" s="63" t="s">
        <v>1242</v>
      </c>
      <c r="C941" s="65">
        <v>29040.9</v>
      </c>
      <c r="D941" s="34">
        <f t="shared" si="192"/>
        <v>3.7904030723306665E-5</v>
      </c>
      <c r="E941" s="66">
        <f t="shared" si="193"/>
        <v>5314</v>
      </c>
      <c r="F941" s="35">
        <f t="shared" si="194"/>
        <v>188073</v>
      </c>
      <c r="G941" s="35">
        <f t="shared" si="195"/>
        <v>-147850</v>
      </c>
      <c r="H941" s="36">
        <f t="shared" si="196"/>
        <v>4043</v>
      </c>
      <c r="I941" s="36">
        <f t="shared" si="197"/>
        <v>3476</v>
      </c>
      <c r="J941" s="36">
        <f t="shared" si="198"/>
        <v>27453</v>
      </c>
      <c r="K941" s="36">
        <f t="shared" si="199"/>
        <v>34972</v>
      </c>
      <c r="L941" s="36"/>
      <c r="M941" s="36">
        <f t="shared" si="200"/>
        <v>4059</v>
      </c>
      <c r="N941" s="36">
        <f t="shared" si="201"/>
        <v>219981</v>
      </c>
      <c r="O941" s="36">
        <f t="shared" si="202"/>
        <v>224040</v>
      </c>
      <c r="P941" s="36">
        <f t="shared" si="203"/>
        <v>224040</v>
      </c>
      <c r="Q941" s="36">
        <f t="shared" si="204"/>
        <v>-18475</v>
      </c>
    </row>
    <row r="942" spans="1:17" s="33" customFormat="1" ht="13.2" x14ac:dyDescent="0.25">
      <c r="A942" s="62">
        <v>44204</v>
      </c>
      <c r="B942" s="63" t="s">
        <v>1243</v>
      </c>
      <c r="C942" s="65">
        <v>1170884.19</v>
      </c>
      <c r="D942" s="34">
        <f t="shared" si="192"/>
        <v>1.5282319181290538E-3</v>
      </c>
      <c r="E942" s="66">
        <f t="shared" si="193"/>
        <v>214245</v>
      </c>
      <c r="F942" s="35">
        <f t="shared" si="194"/>
        <v>7582819</v>
      </c>
      <c r="G942" s="35">
        <f t="shared" si="195"/>
        <v>-5961089</v>
      </c>
      <c r="H942" s="36">
        <f t="shared" si="196"/>
        <v>163010</v>
      </c>
      <c r="I942" s="36">
        <f t="shared" si="197"/>
        <v>140134</v>
      </c>
      <c r="J942" s="36">
        <f t="shared" si="198"/>
        <v>1106864</v>
      </c>
      <c r="K942" s="36">
        <f t="shared" si="199"/>
        <v>1410008</v>
      </c>
      <c r="L942" s="36"/>
      <c r="M942" s="36">
        <f t="shared" si="200"/>
        <v>163672</v>
      </c>
      <c r="N942" s="36">
        <f t="shared" si="201"/>
        <v>8869295</v>
      </c>
      <c r="O942" s="36">
        <f t="shared" si="202"/>
        <v>9032967</v>
      </c>
      <c r="P942" s="36">
        <f t="shared" si="203"/>
        <v>9032967</v>
      </c>
      <c r="Q942" s="36">
        <f t="shared" si="204"/>
        <v>-744887</v>
      </c>
    </row>
    <row r="943" spans="1:17" s="33" customFormat="1" ht="13.2" x14ac:dyDescent="0.25">
      <c r="A943" s="62">
        <v>44301</v>
      </c>
      <c r="B943" s="63" t="s">
        <v>1244</v>
      </c>
      <c r="C943" s="65">
        <v>105933.47</v>
      </c>
      <c r="D943" s="34">
        <f t="shared" si="192"/>
        <v>1.3826381074644674E-4</v>
      </c>
      <c r="E943" s="66">
        <f t="shared" si="193"/>
        <v>19383</v>
      </c>
      <c r="F943" s="35">
        <f t="shared" si="194"/>
        <v>686041</v>
      </c>
      <c r="G943" s="35">
        <f t="shared" si="195"/>
        <v>-539318</v>
      </c>
      <c r="H943" s="36">
        <f t="shared" si="196"/>
        <v>14748</v>
      </c>
      <c r="I943" s="36">
        <f t="shared" si="197"/>
        <v>12678</v>
      </c>
      <c r="J943" s="36">
        <f t="shared" si="198"/>
        <v>100141</v>
      </c>
      <c r="K943" s="36">
        <f t="shared" si="199"/>
        <v>127567</v>
      </c>
      <c r="L943" s="36"/>
      <c r="M943" s="36">
        <f t="shared" si="200"/>
        <v>14808</v>
      </c>
      <c r="N943" s="36">
        <f t="shared" si="201"/>
        <v>802432</v>
      </c>
      <c r="O943" s="36">
        <f t="shared" si="202"/>
        <v>817240</v>
      </c>
      <c r="P943" s="36">
        <f t="shared" si="203"/>
        <v>817240</v>
      </c>
      <c r="Q943" s="36">
        <f t="shared" si="204"/>
        <v>-67392</v>
      </c>
    </row>
    <row r="944" spans="1:17" s="33" customFormat="1" ht="13.2" x14ac:dyDescent="0.25">
      <c r="A944" s="62">
        <v>44302</v>
      </c>
      <c r="B944" s="63" t="s">
        <v>1245</v>
      </c>
      <c r="C944" s="65">
        <v>25561.43</v>
      </c>
      <c r="D944" s="34">
        <f t="shared" si="192"/>
        <v>3.3362644685655497E-5</v>
      </c>
      <c r="E944" s="66">
        <f t="shared" si="193"/>
        <v>4677</v>
      </c>
      <c r="F944" s="35">
        <f t="shared" si="194"/>
        <v>165540</v>
      </c>
      <c r="G944" s="35">
        <f t="shared" si="195"/>
        <v>-130136</v>
      </c>
      <c r="H944" s="36">
        <f t="shared" si="196"/>
        <v>3559</v>
      </c>
      <c r="I944" s="36">
        <f t="shared" si="197"/>
        <v>3059</v>
      </c>
      <c r="J944" s="36">
        <f t="shared" si="198"/>
        <v>24164</v>
      </c>
      <c r="K944" s="36">
        <f t="shared" si="199"/>
        <v>30782</v>
      </c>
      <c r="L944" s="36"/>
      <c r="M944" s="36">
        <f t="shared" si="200"/>
        <v>3573</v>
      </c>
      <c r="N944" s="36">
        <f t="shared" si="201"/>
        <v>193625</v>
      </c>
      <c r="O944" s="36">
        <f t="shared" si="202"/>
        <v>197198</v>
      </c>
      <c r="P944" s="36">
        <f t="shared" si="203"/>
        <v>197198</v>
      </c>
      <c r="Q944" s="36">
        <f t="shared" si="204"/>
        <v>-16262</v>
      </c>
    </row>
    <row r="945" spans="1:17" s="33" customFormat="1" ht="13.2" x14ac:dyDescent="0.25">
      <c r="A945" s="62">
        <v>44303</v>
      </c>
      <c r="B945" s="63" t="s">
        <v>1246</v>
      </c>
      <c r="C945" s="65">
        <v>69781.009999999995</v>
      </c>
      <c r="D945" s="34">
        <f t="shared" si="192"/>
        <v>9.1077809122422839E-5</v>
      </c>
      <c r="E945" s="66">
        <f t="shared" si="193"/>
        <v>12768</v>
      </c>
      <c r="F945" s="35">
        <f t="shared" si="194"/>
        <v>451912</v>
      </c>
      <c r="G945" s="35">
        <f t="shared" si="195"/>
        <v>-355262</v>
      </c>
      <c r="H945" s="36">
        <f t="shared" si="196"/>
        <v>9715</v>
      </c>
      <c r="I945" s="36">
        <f t="shared" si="197"/>
        <v>8352</v>
      </c>
      <c r="J945" s="36">
        <f t="shared" si="198"/>
        <v>65966</v>
      </c>
      <c r="K945" s="36">
        <f t="shared" si="199"/>
        <v>84033</v>
      </c>
      <c r="L945" s="36"/>
      <c r="M945" s="36">
        <f t="shared" si="200"/>
        <v>9754</v>
      </c>
      <c r="N945" s="36">
        <f t="shared" si="201"/>
        <v>528582</v>
      </c>
      <c r="O945" s="36">
        <f t="shared" si="202"/>
        <v>538336</v>
      </c>
      <c r="P945" s="36">
        <f t="shared" si="203"/>
        <v>538336</v>
      </c>
      <c r="Q945" s="36">
        <f t="shared" si="204"/>
        <v>-44393</v>
      </c>
    </row>
    <row r="946" spans="1:17" s="33" customFormat="1" ht="13.2" x14ac:dyDescent="0.25">
      <c r="A946" s="62">
        <v>44306</v>
      </c>
      <c r="B946" s="63" t="s">
        <v>1247</v>
      </c>
      <c r="C946" s="65">
        <v>27491.69</v>
      </c>
      <c r="D946" s="34">
        <f t="shared" si="192"/>
        <v>3.5882009937557809E-5</v>
      </c>
      <c r="E946" s="66">
        <f t="shared" si="193"/>
        <v>5030</v>
      </c>
      <c r="F946" s="35">
        <f t="shared" si="194"/>
        <v>178040</v>
      </c>
      <c r="G946" s="35">
        <f t="shared" si="195"/>
        <v>-139963</v>
      </c>
      <c r="H946" s="36">
        <f t="shared" si="196"/>
        <v>3827</v>
      </c>
      <c r="I946" s="36">
        <f t="shared" si="197"/>
        <v>3290</v>
      </c>
      <c r="J946" s="36">
        <f t="shared" si="198"/>
        <v>25989</v>
      </c>
      <c r="K946" s="36">
        <f t="shared" si="199"/>
        <v>33106</v>
      </c>
      <c r="L946" s="36"/>
      <c r="M946" s="36">
        <f t="shared" si="200"/>
        <v>3843</v>
      </c>
      <c r="N946" s="36">
        <f t="shared" si="201"/>
        <v>208246</v>
      </c>
      <c r="O946" s="36">
        <f t="shared" si="202"/>
        <v>212089</v>
      </c>
      <c r="P946" s="36">
        <f t="shared" si="203"/>
        <v>212089</v>
      </c>
      <c r="Q946" s="36">
        <f t="shared" si="204"/>
        <v>-17490</v>
      </c>
    </row>
    <row r="947" spans="1:17" s="33" customFormat="1" ht="13.2" x14ac:dyDescent="0.25">
      <c r="A947" s="62">
        <v>44307</v>
      </c>
      <c r="B947" s="63" t="s">
        <v>1248</v>
      </c>
      <c r="C947" s="65">
        <v>6031.15</v>
      </c>
      <c r="D947" s="34">
        <f t="shared" si="192"/>
        <v>7.8718254219693949E-6</v>
      </c>
      <c r="E947" s="66">
        <f t="shared" si="193"/>
        <v>1104</v>
      </c>
      <c r="F947" s="35">
        <f t="shared" si="194"/>
        <v>39059</v>
      </c>
      <c r="G947" s="35">
        <f t="shared" si="195"/>
        <v>-30705</v>
      </c>
      <c r="H947" s="36">
        <f t="shared" si="196"/>
        <v>840</v>
      </c>
      <c r="I947" s="36">
        <f t="shared" si="197"/>
        <v>722</v>
      </c>
      <c r="J947" s="36">
        <f t="shared" si="198"/>
        <v>5701</v>
      </c>
      <c r="K947" s="36">
        <f t="shared" si="199"/>
        <v>7263</v>
      </c>
      <c r="L947" s="36"/>
      <c r="M947" s="36">
        <f t="shared" si="200"/>
        <v>843</v>
      </c>
      <c r="N947" s="36">
        <f t="shared" si="201"/>
        <v>45685</v>
      </c>
      <c r="O947" s="36">
        <f t="shared" si="202"/>
        <v>46528</v>
      </c>
      <c r="P947" s="36">
        <f t="shared" si="203"/>
        <v>46528</v>
      </c>
      <c r="Q947" s="36">
        <f t="shared" si="204"/>
        <v>-3837</v>
      </c>
    </row>
    <row r="948" spans="1:17" s="33" customFormat="1" ht="13.2" x14ac:dyDescent="0.25">
      <c r="A948" s="62">
        <v>44308</v>
      </c>
      <c r="B948" s="63" t="s">
        <v>1249</v>
      </c>
      <c r="C948" s="65">
        <v>3757.7</v>
      </c>
      <c r="D948" s="34">
        <f t="shared" si="192"/>
        <v>4.9045303778109305E-6</v>
      </c>
      <c r="E948" s="66">
        <f t="shared" si="193"/>
        <v>688</v>
      </c>
      <c r="F948" s="35">
        <f t="shared" si="194"/>
        <v>24335</v>
      </c>
      <c r="G948" s="35">
        <f t="shared" si="195"/>
        <v>-19131</v>
      </c>
      <c r="H948" s="36">
        <f t="shared" si="196"/>
        <v>523</v>
      </c>
      <c r="I948" s="36">
        <f t="shared" si="197"/>
        <v>450</v>
      </c>
      <c r="J948" s="36">
        <f t="shared" si="198"/>
        <v>3552</v>
      </c>
      <c r="K948" s="36">
        <f t="shared" si="199"/>
        <v>4525</v>
      </c>
      <c r="L948" s="36"/>
      <c r="M948" s="36">
        <f t="shared" si="200"/>
        <v>525</v>
      </c>
      <c r="N948" s="36">
        <f t="shared" si="201"/>
        <v>28464</v>
      </c>
      <c r="O948" s="36">
        <f t="shared" si="202"/>
        <v>28989</v>
      </c>
      <c r="P948" s="36">
        <f t="shared" si="203"/>
        <v>28989</v>
      </c>
      <c r="Q948" s="36">
        <f t="shared" si="204"/>
        <v>-2391</v>
      </c>
    </row>
    <row r="949" spans="1:17" s="33" customFormat="1" ht="13.2" x14ac:dyDescent="0.25">
      <c r="A949" s="62">
        <v>44310</v>
      </c>
      <c r="B949" s="63" t="s">
        <v>1250</v>
      </c>
      <c r="C949" s="65">
        <v>1283.3800000000001</v>
      </c>
      <c r="D949" s="34">
        <f t="shared" si="192"/>
        <v>1.6750608607060151E-6</v>
      </c>
      <c r="E949" s="66">
        <f t="shared" si="193"/>
        <v>235</v>
      </c>
      <c r="F949" s="35">
        <f t="shared" si="194"/>
        <v>8311</v>
      </c>
      <c r="G949" s="35">
        <f t="shared" si="195"/>
        <v>-6534</v>
      </c>
      <c r="H949" s="36">
        <f t="shared" si="196"/>
        <v>179</v>
      </c>
      <c r="I949" s="36">
        <f t="shared" si="197"/>
        <v>154</v>
      </c>
      <c r="J949" s="36">
        <f t="shared" si="198"/>
        <v>1213</v>
      </c>
      <c r="K949" s="36">
        <f t="shared" si="199"/>
        <v>1546</v>
      </c>
      <c r="L949" s="36"/>
      <c r="M949" s="36">
        <f t="shared" si="200"/>
        <v>179</v>
      </c>
      <c r="N949" s="36">
        <f t="shared" si="201"/>
        <v>9721</v>
      </c>
      <c r="O949" s="36">
        <f t="shared" si="202"/>
        <v>9900</v>
      </c>
      <c r="P949" s="36">
        <f t="shared" si="203"/>
        <v>9900</v>
      </c>
      <c r="Q949" s="36">
        <f t="shared" si="204"/>
        <v>-816</v>
      </c>
    </row>
    <row r="950" spans="1:17" s="33" customFormat="1" ht="13.2" x14ac:dyDescent="0.25">
      <c r="A950" s="62">
        <v>44313</v>
      </c>
      <c r="B950" s="63" t="s">
        <v>1251</v>
      </c>
      <c r="C950" s="65">
        <v>2449.19</v>
      </c>
      <c r="D950" s="34">
        <f t="shared" si="192"/>
        <v>3.1966699725978004E-6</v>
      </c>
      <c r="E950" s="66">
        <f t="shared" si="193"/>
        <v>448</v>
      </c>
      <c r="F950" s="35">
        <f t="shared" si="194"/>
        <v>15861</v>
      </c>
      <c r="G950" s="35">
        <f t="shared" si="195"/>
        <v>-12469</v>
      </c>
      <c r="H950" s="36">
        <f t="shared" si="196"/>
        <v>341</v>
      </c>
      <c r="I950" s="36">
        <f t="shared" si="197"/>
        <v>293</v>
      </c>
      <c r="J950" s="36">
        <f t="shared" si="198"/>
        <v>2315</v>
      </c>
      <c r="K950" s="36">
        <f t="shared" si="199"/>
        <v>2949</v>
      </c>
      <c r="L950" s="36"/>
      <c r="M950" s="36">
        <f t="shared" si="200"/>
        <v>342</v>
      </c>
      <c r="N950" s="36">
        <f t="shared" si="201"/>
        <v>18552</v>
      </c>
      <c r="O950" s="36">
        <f t="shared" si="202"/>
        <v>18894</v>
      </c>
      <c r="P950" s="36">
        <f t="shared" si="203"/>
        <v>18894</v>
      </c>
      <c r="Q950" s="36">
        <f t="shared" si="204"/>
        <v>-1558</v>
      </c>
    </row>
    <row r="951" spans="1:17" s="33" customFormat="1" ht="13.2" x14ac:dyDescent="0.25">
      <c r="A951" s="62">
        <v>44563</v>
      </c>
      <c r="B951" s="63" t="s">
        <v>1252</v>
      </c>
      <c r="C951" s="65">
        <v>391173.05</v>
      </c>
      <c r="D951" s="34">
        <f t="shared" si="192"/>
        <v>5.1055701804453627E-4</v>
      </c>
      <c r="E951" s="66">
        <f t="shared" si="193"/>
        <v>71576</v>
      </c>
      <c r="F951" s="35">
        <f t="shared" si="194"/>
        <v>2533294</v>
      </c>
      <c r="G951" s="35">
        <f t="shared" si="195"/>
        <v>-1991501</v>
      </c>
      <c r="H951" s="36">
        <f t="shared" si="196"/>
        <v>54459</v>
      </c>
      <c r="I951" s="36">
        <f t="shared" si="197"/>
        <v>46817</v>
      </c>
      <c r="J951" s="36">
        <f t="shared" si="198"/>
        <v>369785</v>
      </c>
      <c r="K951" s="36">
        <f t="shared" si="199"/>
        <v>471061</v>
      </c>
      <c r="L951" s="36"/>
      <c r="M951" s="36">
        <f t="shared" si="200"/>
        <v>54680</v>
      </c>
      <c r="N951" s="36">
        <f t="shared" si="201"/>
        <v>2963085</v>
      </c>
      <c r="O951" s="36">
        <f t="shared" si="202"/>
        <v>3017765</v>
      </c>
      <c r="P951" s="36">
        <f t="shared" si="203"/>
        <v>3017765</v>
      </c>
      <c r="Q951" s="36">
        <f t="shared" si="204"/>
        <v>-248854</v>
      </c>
    </row>
    <row r="952" spans="1:17" s="33" customFormat="1" ht="13.2" x14ac:dyDescent="0.25">
      <c r="A952" s="62">
        <v>44564</v>
      </c>
      <c r="B952" s="63" t="s">
        <v>1253</v>
      </c>
      <c r="C952" s="65">
        <v>1390843.24</v>
      </c>
      <c r="D952" s="34">
        <f t="shared" si="192"/>
        <v>1.8153213192519304E-3</v>
      </c>
      <c r="E952" s="66">
        <f t="shared" si="193"/>
        <v>254492</v>
      </c>
      <c r="F952" s="35">
        <f t="shared" si="194"/>
        <v>9007306</v>
      </c>
      <c r="G952" s="35">
        <f t="shared" si="195"/>
        <v>-7080922</v>
      </c>
      <c r="H952" s="36">
        <f t="shared" si="196"/>
        <v>193633</v>
      </c>
      <c r="I952" s="36">
        <f t="shared" si="197"/>
        <v>166459</v>
      </c>
      <c r="J952" s="36">
        <f t="shared" si="198"/>
        <v>1314797</v>
      </c>
      <c r="K952" s="36">
        <f t="shared" si="199"/>
        <v>1674889</v>
      </c>
      <c r="L952" s="36"/>
      <c r="M952" s="36">
        <f t="shared" si="200"/>
        <v>194419</v>
      </c>
      <c r="N952" s="36">
        <f t="shared" si="201"/>
        <v>10535457</v>
      </c>
      <c r="O952" s="36">
        <f t="shared" si="202"/>
        <v>10729876</v>
      </c>
      <c r="P952" s="36">
        <f t="shared" si="203"/>
        <v>10729876</v>
      </c>
      <c r="Q952" s="36">
        <f t="shared" si="204"/>
        <v>-884819</v>
      </c>
    </row>
    <row r="953" spans="1:17" s="33" customFormat="1" ht="13.2" x14ac:dyDescent="0.25">
      <c r="A953" s="62">
        <v>44567</v>
      </c>
      <c r="B953" s="63" t="s">
        <v>1254</v>
      </c>
      <c r="C953" s="65">
        <v>270656.27</v>
      </c>
      <c r="D953" s="34">
        <f t="shared" si="192"/>
        <v>3.5325914739335162E-4</v>
      </c>
      <c r="E953" s="66">
        <f t="shared" si="193"/>
        <v>49524</v>
      </c>
      <c r="F953" s="35">
        <f t="shared" si="194"/>
        <v>1752810</v>
      </c>
      <c r="G953" s="35">
        <f t="shared" si="195"/>
        <v>-1377938</v>
      </c>
      <c r="H953" s="36">
        <f t="shared" si="196"/>
        <v>37681</v>
      </c>
      <c r="I953" s="36">
        <f t="shared" si="197"/>
        <v>32393</v>
      </c>
      <c r="J953" s="36">
        <f t="shared" si="198"/>
        <v>255858</v>
      </c>
      <c r="K953" s="36">
        <f t="shared" si="199"/>
        <v>325932</v>
      </c>
      <c r="L953" s="36"/>
      <c r="M953" s="36">
        <f t="shared" si="200"/>
        <v>37834</v>
      </c>
      <c r="N953" s="36">
        <f t="shared" si="201"/>
        <v>2050186</v>
      </c>
      <c r="O953" s="36">
        <f t="shared" si="202"/>
        <v>2088020</v>
      </c>
      <c r="P953" s="36">
        <f t="shared" si="203"/>
        <v>2088020</v>
      </c>
      <c r="Q953" s="36">
        <f t="shared" si="204"/>
        <v>-172185</v>
      </c>
    </row>
    <row r="954" spans="1:17" s="33" customFormat="1" ht="13.2" x14ac:dyDescent="0.25">
      <c r="A954" s="62">
        <v>44568</v>
      </c>
      <c r="B954" s="63" t="s">
        <v>1255</v>
      </c>
      <c r="C954" s="65">
        <v>339216.97</v>
      </c>
      <c r="D954" s="34">
        <f t="shared" si="192"/>
        <v>4.4274421428905424E-4</v>
      </c>
      <c r="E954" s="66">
        <f t="shared" si="193"/>
        <v>62069</v>
      </c>
      <c r="F954" s="35">
        <f t="shared" si="194"/>
        <v>2196819</v>
      </c>
      <c r="G954" s="35">
        <f t="shared" si="195"/>
        <v>-1726988</v>
      </c>
      <c r="H954" s="36">
        <f t="shared" si="196"/>
        <v>47226</v>
      </c>
      <c r="I954" s="36">
        <f t="shared" si="197"/>
        <v>40598</v>
      </c>
      <c r="J954" s="36">
        <f t="shared" si="198"/>
        <v>320670</v>
      </c>
      <c r="K954" s="36">
        <f t="shared" si="199"/>
        <v>408494</v>
      </c>
      <c r="L954" s="36"/>
      <c r="M954" s="36">
        <f t="shared" si="200"/>
        <v>47417</v>
      </c>
      <c r="N954" s="36">
        <f t="shared" si="201"/>
        <v>2569524</v>
      </c>
      <c r="O954" s="36">
        <f t="shared" si="202"/>
        <v>2616941</v>
      </c>
      <c r="P954" s="36">
        <f t="shared" si="203"/>
        <v>2616941</v>
      </c>
      <c r="Q954" s="36">
        <f t="shared" si="204"/>
        <v>-215801</v>
      </c>
    </row>
    <row r="955" spans="1:17" s="33" customFormat="1" ht="13.2" x14ac:dyDescent="0.25">
      <c r="A955" s="62">
        <v>44701</v>
      </c>
      <c r="B955" s="63" t="s">
        <v>1256</v>
      </c>
      <c r="C955" s="65">
        <v>209660.55</v>
      </c>
      <c r="D955" s="34">
        <f t="shared" si="192"/>
        <v>2.7364785280984311E-4</v>
      </c>
      <c r="E955" s="66">
        <f t="shared" si="193"/>
        <v>38363</v>
      </c>
      <c r="F955" s="35">
        <f t="shared" si="194"/>
        <v>1357793</v>
      </c>
      <c r="G955" s="35">
        <f t="shared" si="195"/>
        <v>-1067403</v>
      </c>
      <c r="H955" s="36">
        <f t="shared" si="196"/>
        <v>29189</v>
      </c>
      <c r="I955" s="36">
        <f t="shared" si="197"/>
        <v>25093</v>
      </c>
      <c r="J955" s="36">
        <f t="shared" si="198"/>
        <v>198197</v>
      </c>
      <c r="K955" s="36">
        <f t="shared" si="199"/>
        <v>252479</v>
      </c>
      <c r="L955" s="36"/>
      <c r="M955" s="36">
        <f t="shared" si="200"/>
        <v>29307</v>
      </c>
      <c r="N955" s="36">
        <f t="shared" si="201"/>
        <v>1588151</v>
      </c>
      <c r="O955" s="36">
        <f t="shared" si="202"/>
        <v>1617458</v>
      </c>
      <c r="P955" s="36">
        <f t="shared" si="203"/>
        <v>1617458</v>
      </c>
      <c r="Q955" s="36">
        <f t="shared" si="204"/>
        <v>-133381</v>
      </c>
    </row>
    <row r="956" spans="1:17" s="33" customFormat="1" ht="13.2" x14ac:dyDescent="0.25">
      <c r="A956" s="62">
        <v>45201</v>
      </c>
      <c r="B956" s="63" t="s">
        <v>1257</v>
      </c>
      <c r="C956" s="65">
        <v>265335.73</v>
      </c>
      <c r="D956" s="34">
        <f t="shared" si="192"/>
        <v>3.4631480642511084E-4</v>
      </c>
      <c r="E956" s="66">
        <f t="shared" si="193"/>
        <v>48550</v>
      </c>
      <c r="F956" s="35">
        <f t="shared" si="194"/>
        <v>1718353</v>
      </c>
      <c r="G956" s="35">
        <f t="shared" si="195"/>
        <v>-1350851</v>
      </c>
      <c r="H956" s="36">
        <f t="shared" si="196"/>
        <v>36940</v>
      </c>
      <c r="I956" s="36">
        <f t="shared" si="197"/>
        <v>31756</v>
      </c>
      <c r="J956" s="36">
        <f t="shared" si="198"/>
        <v>250828</v>
      </c>
      <c r="K956" s="36">
        <f t="shared" si="199"/>
        <v>319524</v>
      </c>
      <c r="L956" s="36"/>
      <c r="M956" s="36">
        <f t="shared" si="200"/>
        <v>37090</v>
      </c>
      <c r="N956" s="36">
        <f t="shared" si="201"/>
        <v>2009884</v>
      </c>
      <c r="O956" s="36">
        <f t="shared" si="202"/>
        <v>2046974</v>
      </c>
      <c r="P956" s="36">
        <f t="shared" si="203"/>
        <v>2046974</v>
      </c>
      <c r="Q956" s="36">
        <f t="shared" si="204"/>
        <v>-168800</v>
      </c>
    </row>
    <row r="957" spans="1:17" s="33" customFormat="1" ht="13.2" x14ac:dyDescent="0.25">
      <c r="A957" s="62">
        <v>45203</v>
      </c>
      <c r="B957" s="63" t="s">
        <v>1258</v>
      </c>
      <c r="C957" s="65">
        <v>8070.41</v>
      </c>
      <c r="D957" s="34">
        <f t="shared" si="192"/>
        <v>1.0533456903528518E-5</v>
      </c>
      <c r="E957" s="66">
        <f t="shared" si="193"/>
        <v>1477</v>
      </c>
      <c r="F957" s="35">
        <f t="shared" si="194"/>
        <v>52265</v>
      </c>
      <c r="G957" s="35">
        <f t="shared" si="195"/>
        <v>-41087</v>
      </c>
      <c r="H957" s="36">
        <f t="shared" si="196"/>
        <v>1124</v>
      </c>
      <c r="I957" s="36">
        <f t="shared" si="197"/>
        <v>966</v>
      </c>
      <c r="J957" s="36">
        <f t="shared" si="198"/>
        <v>7629</v>
      </c>
      <c r="K957" s="36">
        <f t="shared" si="199"/>
        <v>9719</v>
      </c>
      <c r="L957" s="36"/>
      <c r="M957" s="36">
        <f t="shared" si="200"/>
        <v>1128</v>
      </c>
      <c r="N957" s="36">
        <f t="shared" si="201"/>
        <v>61132</v>
      </c>
      <c r="O957" s="36">
        <f t="shared" si="202"/>
        <v>62260</v>
      </c>
      <c r="P957" s="36">
        <f t="shared" si="203"/>
        <v>62260</v>
      </c>
      <c r="Q957" s="36">
        <f t="shared" si="204"/>
        <v>-5134</v>
      </c>
    </row>
    <row r="958" spans="1:17" s="33" customFormat="1" ht="13.2" x14ac:dyDescent="0.25">
      <c r="A958" s="62">
        <v>45205</v>
      </c>
      <c r="B958" s="63" t="s">
        <v>1259</v>
      </c>
      <c r="C958" s="65">
        <v>949117.38</v>
      </c>
      <c r="D958" s="34">
        <f t="shared" si="192"/>
        <v>1.2387830381132929E-3</v>
      </c>
      <c r="E958" s="66">
        <f t="shared" si="193"/>
        <v>173666</v>
      </c>
      <c r="F958" s="35">
        <f t="shared" si="194"/>
        <v>6146624</v>
      </c>
      <c r="G958" s="35">
        <f t="shared" si="195"/>
        <v>-4832052</v>
      </c>
      <c r="H958" s="36">
        <f t="shared" si="196"/>
        <v>132136</v>
      </c>
      <c r="I958" s="36">
        <f t="shared" si="197"/>
        <v>113593</v>
      </c>
      <c r="J958" s="36">
        <f t="shared" si="198"/>
        <v>897223</v>
      </c>
      <c r="K958" s="36">
        <f t="shared" si="199"/>
        <v>1142952</v>
      </c>
      <c r="L958" s="36"/>
      <c r="M958" s="36">
        <f t="shared" si="200"/>
        <v>132672</v>
      </c>
      <c r="N958" s="36">
        <f t="shared" si="201"/>
        <v>7189441</v>
      </c>
      <c r="O958" s="36">
        <f t="shared" si="202"/>
        <v>7322113</v>
      </c>
      <c r="P958" s="36">
        <f t="shared" si="203"/>
        <v>7322113</v>
      </c>
      <c r="Q958" s="36">
        <f t="shared" si="204"/>
        <v>-603805</v>
      </c>
    </row>
    <row r="959" spans="1:17" s="33" customFormat="1" ht="13.2" x14ac:dyDescent="0.25">
      <c r="A959" s="62">
        <v>45207</v>
      </c>
      <c r="B959" s="63" t="s">
        <v>1260</v>
      </c>
      <c r="C959" s="65">
        <v>18745.89</v>
      </c>
      <c r="D959" s="34">
        <f t="shared" si="192"/>
        <v>2.446703754001175E-5</v>
      </c>
      <c r="E959" s="66">
        <f t="shared" si="193"/>
        <v>3430</v>
      </c>
      <c r="F959" s="35">
        <f t="shared" si="194"/>
        <v>121401</v>
      </c>
      <c r="G959" s="35">
        <f t="shared" si="195"/>
        <v>-95437</v>
      </c>
      <c r="H959" s="36">
        <f t="shared" si="196"/>
        <v>2610</v>
      </c>
      <c r="I959" s="36">
        <f t="shared" si="197"/>
        <v>2244</v>
      </c>
      <c r="J959" s="36">
        <f t="shared" si="198"/>
        <v>17721</v>
      </c>
      <c r="K959" s="36">
        <f t="shared" si="199"/>
        <v>22575</v>
      </c>
      <c r="L959" s="36"/>
      <c r="M959" s="36">
        <f t="shared" si="200"/>
        <v>2620</v>
      </c>
      <c r="N959" s="36">
        <f t="shared" si="201"/>
        <v>141998</v>
      </c>
      <c r="O959" s="36">
        <f t="shared" si="202"/>
        <v>144618</v>
      </c>
      <c r="P959" s="36">
        <f t="shared" si="203"/>
        <v>144618</v>
      </c>
      <c r="Q959" s="36">
        <f t="shared" si="204"/>
        <v>-11926</v>
      </c>
    </row>
    <row r="960" spans="1:17" s="33" customFormat="1" ht="13.2" x14ac:dyDescent="0.25">
      <c r="A960" s="62">
        <v>45301</v>
      </c>
      <c r="B960" s="63" t="s">
        <v>1261</v>
      </c>
      <c r="C960" s="65">
        <v>11904.33</v>
      </c>
      <c r="D960" s="34">
        <f t="shared" si="192"/>
        <v>1.5537469226517817E-5</v>
      </c>
      <c r="E960" s="66">
        <f t="shared" si="193"/>
        <v>2178</v>
      </c>
      <c r="F960" s="35">
        <f t="shared" si="194"/>
        <v>77094</v>
      </c>
      <c r="G960" s="35">
        <f t="shared" si="195"/>
        <v>-60606</v>
      </c>
      <c r="H960" s="36">
        <f t="shared" si="196"/>
        <v>1657</v>
      </c>
      <c r="I960" s="36">
        <f t="shared" si="197"/>
        <v>1425</v>
      </c>
      <c r="J960" s="36">
        <f t="shared" si="198"/>
        <v>11253</v>
      </c>
      <c r="K960" s="36">
        <f t="shared" si="199"/>
        <v>14335</v>
      </c>
      <c r="L960" s="36"/>
      <c r="M960" s="36">
        <f t="shared" si="200"/>
        <v>1664</v>
      </c>
      <c r="N960" s="36">
        <f t="shared" si="201"/>
        <v>90174</v>
      </c>
      <c r="O960" s="36">
        <f t="shared" si="202"/>
        <v>91838</v>
      </c>
      <c r="P960" s="36">
        <f t="shared" si="203"/>
        <v>91838</v>
      </c>
      <c r="Q960" s="36">
        <f t="shared" si="204"/>
        <v>-7573</v>
      </c>
    </row>
    <row r="961" spans="1:17" s="33" customFormat="1" ht="13.2" x14ac:dyDescent="0.25">
      <c r="A961" s="62">
        <v>45302</v>
      </c>
      <c r="B961" s="63" t="s">
        <v>1262</v>
      </c>
      <c r="C961" s="65">
        <v>109551.34</v>
      </c>
      <c r="D961" s="34">
        <f t="shared" si="192"/>
        <v>1.4298583573991902E-4</v>
      </c>
      <c r="E961" s="66">
        <f t="shared" si="193"/>
        <v>20045</v>
      </c>
      <c r="F961" s="35">
        <f t="shared" si="194"/>
        <v>709471</v>
      </c>
      <c r="G961" s="35">
        <f t="shared" si="195"/>
        <v>-557737</v>
      </c>
      <c r="H961" s="36">
        <f t="shared" si="196"/>
        <v>15252</v>
      </c>
      <c r="I961" s="36">
        <f t="shared" si="197"/>
        <v>13111</v>
      </c>
      <c r="J961" s="36">
        <f t="shared" si="198"/>
        <v>103561</v>
      </c>
      <c r="K961" s="36">
        <f t="shared" si="199"/>
        <v>131924</v>
      </c>
      <c r="L961" s="36"/>
      <c r="M961" s="36">
        <f t="shared" si="200"/>
        <v>15314</v>
      </c>
      <c r="N961" s="36">
        <f t="shared" si="201"/>
        <v>829837</v>
      </c>
      <c r="O961" s="36">
        <f t="shared" si="202"/>
        <v>845151</v>
      </c>
      <c r="P961" s="36">
        <f t="shared" si="203"/>
        <v>845151</v>
      </c>
      <c r="Q961" s="36">
        <f t="shared" si="204"/>
        <v>-69694</v>
      </c>
    </row>
    <row r="962" spans="1:17" s="33" customFormat="1" ht="13.2" x14ac:dyDescent="0.25">
      <c r="A962" s="62">
        <v>45303</v>
      </c>
      <c r="B962" s="63" t="s">
        <v>1263</v>
      </c>
      <c r="C962" s="65">
        <v>1940.28</v>
      </c>
      <c r="D962" s="34">
        <f t="shared" si="192"/>
        <v>2.5324433034726009E-6</v>
      </c>
      <c r="E962" s="66">
        <f t="shared" si="193"/>
        <v>355</v>
      </c>
      <c r="F962" s="35">
        <f t="shared" si="194"/>
        <v>12566</v>
      </c>
      <c r="G962" s="35">
        <f t="shared" si="195"/>
        <v>-9878</v>
      </c>
      <c r="H962" s="36">
        <f t="shared" si="196"/>
        <v>270</v>
      </c>
      <c r="I962" s="36">
        <f t="shared" si="197"/>
        <v>232</v>
      </c>
      <c r="J962" s="36">
        <f t="shared" si="198"/>
        <v>1834</v>
      </c>
      <c r="K962" s="36">
        <f t="shared" si="199"/>
        <v>2336</v>
      </c>
      <c r="L962" s="36"/>
      <c r="M962" s="36">
        <f t="shared" si="200"/>
        <v>271</v>
      </c>
      <c r="N962" s="36">
        <f t="shared" si="201"/>
        <v>14697</v>
      </c>
      <c r="O962" s="36">
        <f t="shared" si="202"/>
        <v>14968</v>
      </c>
      <c r="P962" s="36">
        <f t="shared" si="203"/>
        <v>14968</v>
      </c>
      <c r="Q962" s="36">
        <f t="shared" si="204"/>
        <v>-1234</v>
      </c>
    </row>
    <row r="963" spans="1:17" s="33" customFormat="1" ht="13.2" x14ac:dyDescent="0.25">
      <c r="A963" s="62">
        <v>45304</v>
      </c>
      <c r="B963" s="63" t="s">
        <v>1264</v>
      </c>
      <c r="C963" s="65">
        <v>9235.0400000000009</v>
      </c>
      <c r="D963" s="34">
        <f t="shared" si="192"/>
        <v>1.2053525885594662E-5</v>
      </c>
      <c r="E963" s="66">
        <f t="shared" si="193"/>
        <v>1690</v>
      </c>
      <c r="F963" s="35">
        <f t="shared" si="194"/>
        <v>59807</v>
      </c>
      <c r="G963" s="35">
        <f t="shared" si="195"/>
        <v>-47017</v>
      </c>
      <c r="H963" s="36">
        <f t="shared" si="196"/>
        <v>1286</v>
      </c>
      <c r="I963" s="36">
        <f t="shared" si="197"/>
        <v>1105</v>
      </c>
      <c r="J963" s="36">
        <f t="shared" si="198"/>
        <v>8730</v>
      </c>
      <c r="K963" s="36">
        <f t="shared" si="199"/>
        <v>11121</v>
      </c>
      <c r="L963" s="36"/>
      <c r="M963" s="36">
        <f t="shared" si="200"/>
        <v>1291</v>
      </c>
      <c r="N963" s="36">
        <f t="shared" si="201"/>
        <v>69954</v>
      </c>
      <c r="O963" s="36">
        <f t="shared" si="202"/>
        <v>71245</v>
      </c>
      <c r="P963" s="36">
        <f t="shared" si="203"/>
        <v>71245</v>
      </c>
      <c r="Q963" s="36">
        <f t="shared" si="204"/>
        <v>-5875</v>
      </c>
    </row>
    <row r="964" spans="1:17" s="33" customFormat="1" ht="13.2" x14ac:dyDescent="0.25">
      <c r="A964" s="62">
        <v>45305</v>
      </c>
      <c r="B964" s="63" t="s">
        <v>1265</v>
      </c>
      <c r="C964" s="65">
        <v>5242.94</v>
      </c>
      <c r="D964" s="34">
        <f t="shared" si="192"/>
        <v>6.843057854283216E-6</v>
      </c>
      <c r="E964" s="66">
        <f t="shared" si="193"/>
        <v>959</v>
      </c>
      <c r="F964" s="35">
        <f t="shared" si="194"/>
        <v>33954</v>
      </c>
      <c r="G964" s="35">
        <f t="shared" si="195"/>
        <v>-26692</v>
      </c>
      <c r="H964" s="36">
        <f t="shared" si="196"/>
        <v>730</v>
      </c>
      <c r="I964" s="36">
        <f t="shared" si="197"/>
        <v>627</v>
      </c>
      <c r="J964" s="36">
        <f t="shared" si="198"/>
        <v>4956</v>
      </c>
      <c r="K964" s="36">
        <f t="shared" si="199"/>
        <v>6313</v>
      </c>
      <c r="L964" s="36"/>
      <c r="M964" s="36">
        <f t="shared" si="200"/>
        <v>733</v>
      </c>
      <c r="N964" s="36">
        <f t="shared" si="201"/>
        <v>39715</v>
      </c>
      <c r="O964" s="36">
        <f t="shared" si="202"/>
        <v>40448</v>
      </c>
      <c r="P964" s="36">
        <f t="shared" si="203"/>
        <v>40448</v>
      </c>
      <c r="Q964" s="36">
        <f t="shared" si="204"/>
        <v>-3335</v>
      </c>
    </row>
    <row r="965" spans="1:17" s="33" customFormat="1" ht="13.2" x14ac:dyDescent="0.25">
      <c r="A965" s="62">
        <v>45526</v>
      </c>
      <c r="B965" s="63" t="s">
        <v>1266</v>
      </c>
      <c r="C965" s="65">
        <v>793736.5</v>
      </c>
      <c r="D965" s="34">
        <f t="shared" si="192"/>
        <v>1.0359807265687324E-3</v>
      </c>
      <c r="E965" s="66">
        <f t="shared" si="193"/>
        <v>145235</v>
      </c>
      <c r="F965" s="35">
        <f t="shared" si="194"/>
        <v>5140355</v>
      </c>
      <c r="G965" s="35">
        <f t="shared" si="195"/>
        <v>-4040992</v>
      </c>
      <c r="H965" s="36">
        <f t="shared" si="196"/>
        <v>110504</v>
      </c>
      <c r="I965" s="36">
        <f t="shared" si="197"/>
        <v>94996</v>
      </c>
      <c r="J965" s="36">
        <f t="shared" si="198"/>
        <v>750338</v>
      </c>
      <c r="K965" s="36">
        <f t="shared" si="199"/>
        <v>955838</v>
      </c>
      <c r="L965" s="36"/>
      <c r="M965" s="36">
        <f t="shared" si="200"/>
        <v>110952</v>
      </c>
      <c r="N965" s="36">
        <f t="shared" si="201"/>
        <v>6012451</v>
      </c>
      <c r="O965" s="36">
        <f t="shared" si="202"/>
        <v>6123403</v>
      </c>
      <c r="P965" s="36">
        <f t="shared" si="203"/>
        <v>6123403</v>
      </c>
      <c r="Q965" s="36">
        <f t="shared" si="204"/>
        <v>-504955</v>
      </c>
    </row>
    <row r="966" spans="1:17" s="33" customFormat="1" ht="13.2" x14ac:dyDescent="0.25">
      <c r="A966" s="62">
        <v>45527</v>
      </c>
      <c r="B966" s="63" t="s">
        <v>1267</v>
      </c>
      <c r="C966" s="65">
        <v>237647.34</v>
      </c>
      <c r="D966" s="34">
        <f t="shared" si="192"/>
        <v>3.1017606467678704E-4</v>
      </c>
      <c r="E966" s="66">
        <f t="shared" si="193"/>
        <v>43484</v>
      </c>
      <c r="F966" s="35">
        <f t="shared" si="194"/>
        <v>1539039</v>
      </c>
      <c r="G966" s="35">
        <f t="shared" si="195"/>
        <v>-1209886</v>
      </c>
      <c r="H966" s="36">
        <f t="shared" si="196"/>
        <v>33085</v>
      </c>
      <c r="I966" s="36">
        <f t="shared" si="197"/>
        <v>28442</v>
      </c>
      <c r="J966" s="36">
        <f t="shared" si="198"/>
        <v>224654</v>
      </c>
      <c r="K966" s="36">
        <f t="shared" si="199"/>
        <v>286181</v>
      </c>
      <c r="L966" s="36"/>
      <c r="M966" s="36">
        <f t="shared" si="200"/>
        <v>33220</v>
      </c>
      <c r="N966" s="36">
        <f t="shared" si="201"/>
        <v>1800148</v>
      </c>
      <c r="O966" s="36">
        <f t="shared" si="202"/>
        <v>1833368</v>
      </c>
      <c r="P966" s="36">
        <f t="shared" si="203"/>
        <v>1833368</v>
      </c>
      <c r="Q966" s="36">
        <f t="shared" si="204"/>
        <v>-151185</v>
      </c>
    </row>
    <row r="967" spans="1:17" s="33" customFormat="1" ht="13.2" x14ac:dyDescent="0.25">
      <c r="A967" s="62">
        <v>46201</v>
      </c>
      <c r="B967" s="63" t="s">
        <v>1268</v>
      </c>
      <c r="C967" s="65">
        <v>280439.06</v>
      </c>
      <c r="D967" s="34">
        <f t="shared" si="192"/>
        <v>3.6602759371284093E-4</v>
      </c>
      <c r="E967" s="66">
        <f t="shared" si="193"/>
        <v>51314</v>
      </c>
      <c r="F967" s="35">
        <f t="shared" si="194"/>
        <v>1816165</v>
      </c>
      <c r="G967" s="35">
        <f t="shared" si="195"/>
        <v>-1427743</v>
      </c>
      <c r="H967" s="36">
        <f t="shared" si="196"/>
        <v>39043</v>
      </c>
      <c r="I967" s="36">
        <f t="shared" si="197"/>
        <v>33564</v>
      </c>
      <c r="J967" s="36">
        <f t="shared" si="198"/>
        <v>265106</v>
      </c>
      <c r="K967" s="36">
        <f t="shared" si="199"/>
        <v>337713</v>
      </c>
      <c r="L967" s="36"/>
      <c r="M967" s="36">
        <f t="shared" si="200"/>
        <v>39201</v>
      </c>
      <c r="N967" s="36">
        <f t="shared" si="201"/>
        <v>2124289</v>
      </c>
      <c r="O967" s="36">
        <f t="shared" si="202"/>
        <v>2163490</v>
      </c>
      <c r="P967" s="36">
        <f t="shared" si="203"/>
        <v>2163490</v>
      </c>
      <c r="Q967" s="36">
        <f t="shared" si="204"/>
        <v>-178408</v>
      </c>
    </row>
    <row r="968" spans="1:17" s="33" customFormat="1" ht="13.2" x14ac:dyDescent="0.25">
      <c r="A968" s="62">
        <v>46203</v>
      </c>
      <c r="B968" s="63" t="s">
        <v>1269</v>
      </c>
      <c r="C968" s="65">
        <v>6004.1</v>
      </c>
      <c r="D968" s="34">
        <f t="shared" si="192"/>
        <v>7.8365199035086917E-6</v>
      </c>
      <c r="E968" s="66">
        <f t="shared" si="193"/>
        <v>1099</v>
      </c>
      <c r="F968" s="35">
        <f t="shared" si="194"/>
        <v>38883</v>
      </c>
      <c r="G968" s="35">
        <f t="shared" si="195"/>
        <v>-30567</v>
      </c>
      <c r="H968" s="36">
        <f t="shared" si="196"/>
        <v>836</v>
      </c>
      <c r="I968" s="36">
        <f t="shared" si="197"/>
        <v>719</v>
      </c>
      <c r="J968" s="36">
        <f t="shared" si="198"/>
        <v>5676</v>
      </c>
      <c r="K968" s="36">
        <f t="shared" si="199"/>
        <v>7231</v>
      </c>
      <c r="L968" s="36"/>
      <c r="M968" s="36">
        <f t="shared" si="200"/>
        <v>839</v>
      </c>
      <c r="N968" s="36">
        <f t="shared" si="201"/>
        <v>45480</v>
      </c>
      <c r="O968" s="36">
        <f t="shared" si="202"/>
        <v>46319</v>
      </c>
      <c r="P968" s="36">
        <f t="shared" si="203"/>
        <v>46319</v>
      </c>
      <c r="Q968" s="36">
        <f t="shared" si="204"/>
        <v>-3820</v>
      </c>
    </row>
    <row r="969" spans="1:17" s="33" customFormat="1" ht="13.2" x14ac:dyDescent="0.25">
      <c r="A969" s="62">
        <v>46205</v>
      </c>
      <c r="B969" s="63" t="s">
        <v>1270</v>
      </c>
      <c r="C969" s="65">
        <v>815236.72</v>
      </c>
      <c r="D969" s="34">
        <f t="shared" si="192"/>
        <v>1.064042701212695E-3</v>
      </c>
      <c r="E969" s="66">
        <f t="shared" si="193"/>
        <v>149169</v>
      </c>
      <c r="F969" s="35">
        <f t="shared" si="194"/>
        <v>5279593</v>
      </c>
      <c r="G969" s="35">
        <f t="shared" si="195"/>
        <v>-4150452</v>
      </c>
      <c r="H969" s="36">
        <f t="shared" si="196"/>
        <v>113497</v>
      </c>
      <c r="I969" s="36">
        <f t="shared" si="197"/>
        <v>97569</v>
      </c>
      <c r="J969" s="36">
        <f t="shared" si="198"/>
        <v>770662</v>
      </c>
      <c r="K969" s="36">
        <f t="shared" si="199"/>
        <v>981728</v>
      </c>
      <c r="L969" s="36"/>
      <c r="M969" s="36">
        <f t="shared" si="200"/>
        <v>113958</v>
      </c>
      <c r="N969" s="36">
        <f t="shared" si="201"/>
        <v>6175312</v>
      </c>
      <c r="O969" s="36">
        <f t="shared" si="202"/>
        <v>6289270</v>
      </c>
      <c r="P969" s="36">
        <f t="shared" si="203"/>
        <v>6289270</v>
      </c>
      <c r="Q969" s="36">
        <f t="shared" si="204"/>
        <v>-518633</v>
      </c>
    </row>
    <row r="970" spans="1:17" s="33" customFormat="1" ht="13.2" x14ac:dyDescent="0.25">
      <c r="A970" s="62">
        <v>46301</v>
      </c>
      <c r="B970" s="63" t="s">
        <v>1271</v>
      </c>
      <c r="C970" s="65">
        <v>16148.47</v>
      </c>
      <c r="D970" s="34">
        <f t="shared" si="192"/>
        <v>2.1076898547028364E-5</v>
      </c>
      <c r="E970" s="66">
        <f t="shared" si="193"/>
        <v>2955</v>
      </c>
      <c r="F970" s="35">
        <f t="shared" si="194"/>
        <v>104580</v>
      </c>
      <c r="G970" s="35">
        <f t="shared" si="195"/>
        <v>-82213</v>
      </c>
      <c r="H970" s="36">
        <f t="shared" si="196"/>
        <v>2248</v>
      </c>
      <c r="I970" s="36">
        <f t="shared" si="197"/>
        <v>1933</v>
      </c>
      <c r="J970" s="36">
        <f t="shared" si="198"/>
        <v>15266</v>
      </c>
      <c r="K970" s="36">
        <f t="shared" si="199"/>
        <v>19447</v>
      </c>
      <c r="L970" s="36"/>
      <c r="M970" s="36">
        <f t="shared" si="200"/>
        <v>2257</v>
      </c>
      <c r="N970" s="36">
        <f t="shared" si="201"/>
        <v>122323</v>
      </c>
      <c r="O970" s="36">
        <f t="shared" si="202"/>
        <v>124580</v>
      </c>
      <c r="P970" s="36">
        <f t="shared" si="203"/>
        <v>124580</v>
      </c>
      <c r="Q970" s="36">
        <f t="shared" si="204"/>
        <v>-10273</v>
      </c>
    </row>
    <row r="971" spans="1:17" s="33" customFormat="1" ht="13.2" x14ac:dyDescent="0.25">
      <c r="A971" s="62">
        <v>46302</v>
      </c>
      <c r="B971" s="63" t="s">
        <v>1272</v>
      </c>
      <c r="C971" s="65">
        <v>110394.1</v>
      </c>
      <c r="D971" s="34">
        <f t="shared" si="192"/>
        <v>1.44085801682172E-4</v>
      </c>
      <c r="E971" s="66">
        <f t="shared" si="193"/>
        <v>20200</v>
      </c>
      <c r="F971" s="35">
        <f t="shared" si="194"/>
        <v>714928</v>
      </c>
      <c r="G971" s="35">
        <f t="shared" si="195"/>
        <v>-562027</v>
      </c>
      <c r="H971" s="36">
        <f t="shared" si="196"/>
        <v>15369</v>
      </c>
      <c r="I971" s="36">
        <f t="shared" si="197"/>
        <v>13212</v>
      </c>
      <c r="J971" s="36">
        <f t="shared" si="198"/>
        <v>104358</v>
      </c>
      <c r="K971" s="36">
        <f t="shared" si="199"/>
        <v>132939</v>
      </c>
      <c r="L971" s="36"/>
      <c r="M971" s="36">
        <f t="shared" si="200"/>
        <v>15431</v>
      </c>
      <c r="N971" s="36">
        <f t="shared" si="201"/>
        <v>836221</v>
      </c>
      <c r="O971" s="36">
        <f t="shared" si="202"/>
        <v>851652</v>
      </c>
      <c r="P971" s="36">
        <f t="shared" si="203"/>
        <v>851652</v>
      </c>
      <c r="Q971" s="36">
        <f t="shared" si="204"/>
        <v>-70230</v>
      </c>
    </row>
    <row r="972" spans="1:17" s="33" customFormat="1" ht="13.2" x14ac:dyDescent="0.25">
      <c r="A972" s="62">
        <v>46303</v>
      </c>
      <c r="B972" s="63" t="s">
        <v>1273</v>
      </c>
      <c r="C972" s="65">
        <v>1473.31</v>
      </c>
      <c r="D972" s="34">
        <f t="shared" ref="D972:D1035" si="205">+C972/$C$10</f>
        <v>1.9229565028960859E-6</v>
      </c>
      <c r="E972" s="66">
        <f t="shared" ref="E972:E1035" si="206">ROUND(D972*$E$10,0)</f>
        <v>270</v>
      </c>
      <c r="F972" s="35">
        <f t="shared" ref="F972:F1035" si="207">+ROUND(D972*$F$10,0)</f>
        <v>9541</v>
      </c>
      <c r="G972" s="35">
        <f t="shared" ref="G972:G1035" si="208">+ROUND(D972*$G$10,0)</f>
        <v>-7501</v>
      </c>
      <c r="H972" s="36">
        <f t="shared" ref="H972:H1035" si="209">ROUND(D972*$H$10,0)</f>
        <v>205</v>
      </c>
      <c r="I972" s="36">
        <f t="shared" ref="I972:I1035" si="210">ROUND(D972*$I$10,0)</f>
        <v>176</v>
      </c>
      <c r="J972" s="36">
        <f t="shared" ref="J972:J1035" si="211">ROUND(D972*$J$10,0)</f>
        <v>1393</v>
      </c>
      <c r="K972" s="36">
        <f t="shared" ref="K972:K1035" si="212">ROUND(SUM(H972:J972),0)</f>
        <v>1774</v>
      </c>
      <c r="L972" s="36"/>
      <c r="M972" s="36">
        <f t="shared" ref="M972:M1035" si="213">ROUND(D972*$M$10,0)</f>
        <v>206</v>
      </c>
      <c r="N972" s="36">
        <f t="shared" ref="N972:N1035" si="214">ROUND(D972*$N$10,0)</f>
        <v>11160</v>
      </c>
      <c r="O972" s="36">
        <f t="shared" ref="O972:O1035" si="215">ROUND(SUM(L972:N972),0)</f>
        <v>11366</v>
      </c>
      <c r="P972" s="36">
        <f t="shared" ref="P972:P1035" si="216">ROUND(SUM(M972:N972),0)</f>
        <v>11366</v>
      </c>
      <c r="Q972" s="36">
        <f t="shared" ref="Q972:Q1035" si="217">ROUND(D972*$Q$10,0)</f>
        <v>-937</v>
      </c>
    </row>
    <row r="973" spans="1:17" s="33" customFormat="1" ht="13.2" x14ac:dyDescent="0.25">
      <c r="A973" s="62">
        <v>46304</v>
      </c>
      <c r="B973" s="63" t="s">
        <v>1274</v>
      </c>
      <c r="C973" s="65">
        <v>20580.310000000001</v>
      </c>
      <c r="D973" s="34">
        <f t="shared" si="205"/>
        <v>2.6861312925397474E-5</v>
      </c>
      <c r="E973" s="66">
        <f t="shared" si="206"/>
        <v>3766</v>
      </c>
      <c r="F973" s="35">
        <f t="shared" si="207"/>
        <v>133281</v>
      </c>
      <c r="G973" s="35">
        <f t="shared" si="208"/>
        <v>-104776</v>
      </c>
      <c r="H973" s="36">
        <f t="shared" si="209"/>
        <v>2865</v>
      </c>
      <c r="I973" s="36">
        <f t="shared" si="210"/>
        <v>2463</v>
      </c>
      <c r="J973" s="36">
        <f t="shared" si="211"/>
        <v>19455</v>
      </c>
      <c r="K973" s="36">
        <f t="shared" si="212"/>
        <v>24783</v>
      </c>
      <c r="L973" s="36"/>
      <c r="M973" s="36">
        <f t="shared" si="213"/>
        <v>2877</v>
      </c>
      <c r="N973" s="36">
        <f t="shared" si="214"/>
        <v>155893</v>
      </c>
      <c r="O973" s="36">
        <f t="shared" si="215"/>
        <v>158770</v>
      </c>
      <c r="P973" s="36">
        <f t="shared" si="216"/>
        <v>158770</v>
      </c>
      <c r="Q973" s="36">
        <f t="shared" si="217"/>
        <v>-13093</v>
      </c>
    </row>
    <row r="974" spans="1:17" s="33" customFormat="1" ht="13.2" x14ac:dyDescent="0.25">
      <c r="A974" s="62">
        <v>46305</v>
      </c>
      <c r="B974" s="63" t="s">
        <v>1275</v>
      </c>
      <c r="C974" s="65">
        <v>11376.77</v>
      </c>
      <c r="D974" s="34">
        <f t="shared" si="205"/>
        <v>1.4848900674978861E-5</v>
      </c>
      <c r="E974" s="66">
        <f t="shared" si="206"/>
        <v>2082</v>
      </c>
      <c r="F974" s="35">
        <f t="shared" si="207"/>
        <v>73678</v>
      </c>
      <c r="G974" s="35">
        <f t="shared" si="208"/>
        <v>-57920</v>
      </c>
      <c r="H974" s="36">
        <f t="shared" si="209"/>
        <v>1584</v>
      </c>
      <c r="I974" s="36">
        <f t="shared" si="210"/>
        <v>1362</v>
      </c>
      <c r="J974" s="36">
        <f t="shared" si="211"/>
        <v>10755</v>
      </c>
      <c r="K974" s="36">
        <f t="shared" si="212"/>
        <v>13701</v>
      </c>
      <c r="L974" s="36"/>
      <c r="M974" s="36">
        <f t="shared" si="213"/>
        <v>1590</v>
      </c>
      <c r="N974" s="36">
        <f t="shared" si="214"/>
        <v>86178</v>
      </c>
      <c r="O974" s="36">
        <f t="shared" si="215"/>
        <v>87768</v>
      </c>
      <c r="P974" s="36">
        <f t="shared" si="216"/>
        <v>87768</v>
      </c>
      <c r="Q974" s="36">
        <f t="shared" si="217"/>
        <v>-7238</v>
      </c>
    </row>
    <row r="975" spans="1:17" s="33" customFormat="1" ht="13.2" x14ac:dyDescent="0.25">
      <c r="A975" s="62">
        <v>46307</v>
      </c>
      <c r="B975" s="63" t="s">
        <v>1276</v>
      </c>
      <c r="C975" s="65">
        <v>9027.82</v>
      </c>
      <c r="D975" s="34">
        <f t="shared" si="205"/>
        <v>1.1783063425874625E-5</v>
      </c>
      <c r="E975" s="66">
        <f t="shared" si="206"/>
        <v>1652</v>
      </c>
      <c r="F975" s="35">
        <f t="shared" si="207"/>
        <v>58465</v>
      </c>
      <c r="G975" s="35">
        <f t="shared" si="208"/>
        <v>-45962</v>
      </c>
      <c r="H975" s="36">
        <f t="shared" si="209"/>
        <v>1257</v>
      </c>
      <c r="I975" s="36">
        <f t="shared" si="210"/>
        <v>1080</v>
      </c>
      <c r="J975" s="36">
        <f t="shared" si="211"/>
        <v>8534</v>
      </c>
      <c r="K975" s="36">
        <f t="shared" si="212"/>
        <v>10871</v>
      </c>
      <c r="L975" s="36"/>
      <c r="M975" s="36">
        <f t="shared" si="213"/>
        <v>1262</v>
      </c>
      <c r="N975" s="36">
        <f t="shared" si="214"/>
        <v>68385</v>
      </c>
      <c r="O975" s="36">
        <f t="shared" si="215"/>
        <v>69647</v>
      </c>
      <c r="P975" s="36">
        <f t="shared" si="216"/>
        <v>69647</v>
      </c>
      <c r="Q975" s="36">
        <f t="shared" si="217"/>
        <v>-5743</v>
      </c>
    </row>
    <row r="976" spans="1:17" s="33" customFormat="1" ht="13.2" x14ac:dyDescent="0.25">
      <c r="A976" s="62">
        <v>46308</v>
      </c>
      <c r="B976" s="63" t="s">
        <v>1277</v>
      </c>
      <c r="C976" s="65">
        <v>836.66</v>
      </c>
      <c r="D976" s="34">
        <f t="shared" si="205"/>
        <v>1.0920042541712466E-6</v>
      </c>
      <c r="E976" s="66">
        <f t="shared" si="206"/>
        <v>153</v>
      </c>
      <c r="F976" s="35">
        <f t="shared" si="207"/>
        <v>5418</v>
      </c>
      <c r="G976" s="35">
        <f t="shared" si="208"/>
        <v>-4260</v>
      </c>
      <c r="H976" s="36">
        <f t="shared" si="209"/>
        <v>116</v>
      </c>
      <c r="I976" s="36">
        <f t="shared" si="210"/>
        <v>100</v>
      </c>
      <c r="J976" s="36">
        <f t="shared" si="211"/>
        <v>791</v>
      </c>
      <c r="K976" s="36">
        <f t="shared" si="212"/>
        <v>1007</v>
      </c>
      <c r="L976" s="36"/>
      <c r="M976" s="36">
        <f t="shared" si="213"/>
        <v>117</v>
      </c>
      <c r="N976" s="36">
        <f t="shared" si="214"/>
        <v>6338</v>
      </c>
      <c r="O976" s="36">
        <f t="shared" si="215"/>
        <v>6455</v>
      </c>
      <c r="P976" s="36">
        <f t="shared" si="216"/>
        <v>6455</v>
      </c>
      <c r="Q976" s="36">
        <f t="shared" si="217"/>
        <v>-532</v>
      </c>
    </row>
    <row r="977" spans="1:17" s="33" customFormat="1" ht="13.2" x14ac:dyDescent="0.25">
      <c r="A977" s="62">
        <v>46309</v>
      </c>
      <c r="B977" s="63" t="s">
        <v>1278</v>
      </c>
      <c r="C977" s="65">
        <v>3216.35</v>
      </c>
      <c r="D977" s="34">
        <f t="shared" si="205"/>
        <v>4.197963190428237E-6</v>
      </c>
      <c r="E977" s="66">
        <f t="shared" si="206"/>
        <v>589</v>
      </c>
      <c r="F977" s="35">
        <f t="shared" si="207"/>
        <v>20830</v>
      </c>
      <c r="G977" s="35">
        <f t="shared" si="208"/>
        <v>-16375</v>
      </c>
      <c r="H977" s="36">
        <f t="shared" si="209"/>
        <v>448</v>
      </c>
      <c r="I977" s="36">
        <f t="shared" si="210"/>
        <v>385</v>
      </c>
      <c r="J977" s="36">
        <f t="shared" si="211"/>
        <v>3040</v>
      </c>
      <c r="K977" s="36">
        <f t="shared" si="212"/>
        <v>3873</v>
      </c>
      <c r="L977" s="36"/>
      <c r="M977" s="36">
        <f t="shared" si="213"/>
        <v>450</v>
      </c>
      <c r="N977" s="36">
        <f t="shared" si="214"/>
        <v>24363</v>
      </c>
      <c r="O977" s="36">
        <f t="shared" si="215"/>
        <v>24813</v>
      </c>
      <c r="P977" s="36">
        <f t="shared" si="216"/>
        <v>24813</v>
      </c>
      <c r="Q977" s="36">
        <f t="shared" si="217"/>
        <v>-2046</v>
      </c>
    </row>
    <row r="978" spans="1:17" s="33" customFormat="1" ht="13.2" x14ac:dyDescent="0.25">
      <c r="A978" s="62">
        <v>46311</v>
      </c>
      <c r="B978" s="63" t="s">
        <v>1279</v>
      </c>
      <c r="C978" s="65">
        <v>306.8</v>
      </c>
      <c r="D978" s="34">
        <f t="shared" si="205"/>
        <v>4.0043375466705529E-7</v>
      </c>
      <c r="E978" s="66">
        <f t="shared" si="206"/>
        <v>56</v>
      </c>
      <c r="F978" s="35">
        <f t="shared" si="207"/>
        <v>1987</v>
      </c>
      <c r="G978" s="35">
        <f t="shared" si="208"/>
        <v>-1562</v>
      </c>
      <c r="H978" s="36">
        <f t="shared" si="209"/>
        <v>43</v>
      </c>
      <c r="I978" s="36">
        <f t="shared" si="210"/>
        <v>37</v>
      </c>
      <c r="J978" s="36">
        <f t="shared" si="211"/>
        <v>290</v>
      </c>
      <c r="K978" s="36">
        <f t="shared" si="212"/>
        <v>370</v>
      </c>
      <c r="L978" s="36"/>
      <c r="M978" s="36">
        <f t="shared" si="213"/>
        <v>43</v>
      </c>
      <c r="N978" s="36">
        <f t="shared" si="214"/>
        <v>2324</v>
      </c>
      <c r="O978" s="36">
        <f t="shared" si="215"/>
        <v>2367</v>
      </c>
      <c r="P978" s="36">
        <f t="shared" si="216"/>
        <v>2367</v>
      </c>
      <c r="Q978" s="36">
        <f t="shared" si="217"/>
        <v>-195</v>
      </c>
    </row>
    <row r="979" spans="1:17" s="33" customFormat="1" ht="13.2" x14ac:dyDescent="0.25">
      <c r="A979" s="62">
        <v>46314</v>
      </c>
      <c r="B979" s="63" t="s">
        <v>1280</v>
      </c>
      <c r="C979" s="65">
        <v>1411.28</v>
      </c>
      <c r="D979" s="34">
        <f t="shared" si="205"/>
        <v>1.8419952714684541E-6</v>
      </c>
      <c r="E979" s="66">
        <f t="shared" si="206"/>
        <v>258</v>
      </c>
      <c r="F979" s="35">
        <f t="shared" si="207"/>
        <v>9140</v>
      </c>
      <c r="G979" s="35">
        <f t="shared" si="208"/>
        <v>-7185</v>
      </c>
      <c r="H979" s="36">
        <f t="shared" si="209"/>
        <v>196</v>
      </c>
      <c r="I979" s="36">
        <f t="shared" si="210"/>
        <v>169</v>
      </c>
      <c r="J979" s="36">
        <f t="shared" si="211"/>
        <v>1334</v>
      </c>
      <c r="K979" s="36">
        <f t="shared" si="212"/>
        <v>1699</v>
      </c>
      <c r="L979" s="36"/>
      <c r="M979" s="36">
        <f t="shared" si="213"/>
        <v>197</v>
      </c>
      <c r="N979" s="36">
        <f t="shared" si="214"/>
        <v>10690</v>
      </c>
      <c r="O979" s="36">
        <f t="shared" si="215"/>
        <v>10887</v>
      </c>
      <c r="P979" s="36">
        <f t="shared" si="216"/>
        <v>10887</v>
      </c>
      <c r="Q979" s="36">
        <f t="shared" si="217"/>
        <v>-898</v>
      </c>
    </row>
    <row r="980" spans="1:17" s="33" customFormat="1" ht="13.2" x14ac:dyDescent="0.25">
      <c r="A980" s="62">
        <v>46315</v>
      </c>
      <c r="B980" s="63" t="s">
        <v>1281</v>
      </c>
      <c r="C980" s="65">
        <v>1476.72</v>
      </c>
      <c r="D980" s="34">
        <f t="shared" si="205"/>
        <v>1.9274072170532396E-6</v>
      </c>
      <c r="E980" s="66">
        <f t="shared" si="206"/>
        <v>270</v>
      </c>
      <c r="F980" s="35">
        <f t="shared" si="207"/>
        <v>9563</v>
      </c>
      <c r="G980" s="35">
        <f t="shared" si="208"/>
        <v>-7518</v>
      </c>
      <c r="H980" s="36">
        <f t="shared" si="209"/>
        <v>206</v>
      </c>
      <c r="I980" s="36">
        <f t="shared" si="210"/>
        <v>177</v>
      </c>
      <c r="J980" s="36">
        <f t="shared" si="211"/>
        <v>1396</v>
      </c>
      <c r="K980" s="36">
        <f t="shared" si="212"/>
        <v>1779</v>
      </c>
      <c r="L980" s="36"/>
      <c r="M980" s="36">
        <f t="shared" si="213"/>
        <v>206</v>
      </c>
      <c r="N980" s="36">
        <f t="shared" si="214"/>
        <v>11186</v>
      </c>
      <c r="O980" s="36">
        <f t="shared" si="215"/>
        <v>11392</v>
      </c>
      <c r="P980" s="36">
        <f t="shared" si="216"/>
        <v>11392</v>
      </c>
      <c r="Q980" s="36">
        <f t="shared" si="217"/>
        <v>-939</v>
      </c>
    </row>
    <row r="981" spans="1:17" s="33" customFormat="1" ht="13.2" x14ac:dyDescent="0.25">
      <c r="A981" s="62">
        <v>46531</v>
      </c>
      <c r="B981" s="63" t="s">
        <v>1282</v>
      </c>
      <c r="C981" s="65">
        <v>69543.149999999994</v>
      </c>
      <c r="D981" s="34">
        <f t="shared" si="205"/>
        <v>9.0767355495026801E-5</v>
      </c>
      <c r="E981" s="66">
        <f t="shared" si="206"/>
        <v>12725</v>
      </c>
      <c r="F981" s="35">
        <f t="shared" si="207"/>
        <v>450372</v>
      </c>
      <c r="G981" s="35">
        <f t="shared" si="208"/>
        <v>-354051</v>
      </c>
      <c r="H981" s="36">
        <f t="shared" si="209"/>
        <v>9682</v>
      </c>
      <c r="I981" s="36">
        <f t="shared" si="210"/>
        <v>8323</v>
      </c>
      <c r="J981" s="36">
        <f t="shared" si="211"/>
        <v>65741</v>
      </c>
      <c r="K981" s="36">
        <f t="shared" si="212"/>
        <v>83746</v>
      </c>
      <c r="L981" s="36"/>
      <c r="M981" s="36">
        <f t="shared" si="213"/>
        <v>9721</v>
      </c>
      <c r="N981" s="36">
        <f t="shared" si="214"/>
        <v>526780</v>
      </c>
      <c r="O981" s="36">
        <f t="shared" si="215"/>
        <v>536501</v>
      </c>
      <c r="P981" s="36">
        <f t="shared" si="216"/>
        <v>536501</v>
      </c>
      <c r="Q981" s="36">
        <f t="shared" si="217"/>
        <v>-44242</v>
      </c>
    </row>
    <row r="982" spans="1:17" s="33" customFormat="1" ht="13.2" x14ac:dyDescent="0.25">
      <c r="A982" s="62">
        <v>46533</v>
      </c>
      <c r="B982" s="63" t="s">
        <v>1283</v>
      </c>
      <c r="C982" s="65">
        <v>924843.18</v>
      </c>
      <c r="D982" s="34">
        <f t="shared" si="205"/>
        <v>1.2071004792881983E-3</v>
      </c>
      <c r="E982" s="66">
        <f t="shared" si="206"/>
        <v>169225</v>
      </c>
      <c r="F982" s="35">
        <f t="shared" si="207"/>
        <v>5989421</v>
      </c>
      <c r="G982" s="35">
        <f t="shared" si="208"/>
        <v>-4708469</v>
      </c>
      <c r="H982" s="36">
        <f t="shared" si="209"/>
        <v>128756</v>
      </c>
      <c r="I982" s="36">
        <f t="shared" si="210"/>
        <v>110687</v>
      </c>
      <c r="J982" s="36">
        <f t="shared" si="211"/>
        <v>874276</v>
      </c>
      <c r="K982" s="36">
        <f t="shared" si="212"/>
        <v>1113719</v>
      </c>
      <c r="L982" s="36"/>
      <c r="M982" s="36">
        <f t="shared" si="213"/>
        <v>129279</v>
      </c>
      <c r="N982" s="36">
        <f t="shared" si="214"/>
        <v>7005567</v>
      </c>
      <c r="O982" s="36">
        <f t="shared" si="215"/>
        <v>7134846</v>
      </c>
      <c r="P982" s="36">
        <f t="shared" si="216"/>
        <v>7134846</v>
      </c>
      <c r="Q982" s="36">
        <f t="shared" si="217"/>
        <v>-588362</v>
      </c>
    </row>
    <row r="983" spans="1:17" s="33" customFormat="1" ht="13.2" x14ac:dyDescent="0.25">
      <c r="A983" s="62">
        <v>46534</v>
      </c>
      <c r="B983" s="63" t="s">
        <v>1284</v>
      </c>
      <c r="C983" s="65">
        <v>133599.09</v>
      </c>
      <c r="D983" s="34">
        <f t="shared" si="205"/>
        <v>1.7437283320991472E-4</v>
      </c>
      <c r="E983" s="66">
        <f t="shared" si="206"/>
        <v>24446</v>
      </c>
      <c r="F983" s="35">
        <f t="shared" si="207"/>
        <v>865207</v>
      </c>
      <c r="G983" s="35">
        <f t="shared" si="208"/>
        <v>-680166</v>
      </c>
      <c r="H983" s="36">
        <f t="shared" si="209"/>
        <v>18600</v>
      </c>
      <c r="I983" s="36">
        <f t="shared" si="210"/>
        <v>15989</v>
      </c>
      <c r="J983" s="36">
        <f t="shared" si="211"/>
        <v>126294</v>
      </c>
      <c r="K983" s="36">
        <f t="shared" si="212"/>
        <v>160883</v>
      </c>
      <c r="L983" s="36"/>
      <c r="M983" s="36">
        <f t="shared" si="213"/>
        <v>18675</v>
      </c>
      <c r="N983" s="36">
        <f t="shared" si="214"/>
        <v>1011996</v>
      </c>
      <c r="O983" s="36">
        <f t="shared" si="215"/>
        <v>1030671</v>
      </c>
      <c r="P983" s="36">
        <f t="shared" si="216"/>
        <v>1030671</v>
      </c>
      <c r="Q983" s="36">
        <f t="shared" si="217"/>
        <v>-84992</v>
      </c>
    </row>
    <row r="984" spans="1:17" s="33" customFormat="1" ht="13.2" x14ac:dyDescent="0.25">
      <c r="A984" s="62">
        <v>46601</v>
      </c>
      <c r="B984" s="63" t="s">
        <v>1285</v>
      </c>
      <c r="C984" s="65">
        <v>17582.04</v>
      </c>
      <c r="D984" s="34">
        <f t="shared" si="205"/>
        <v>2.2947986609864253E-5</v>
      </c>
      <c r="E984" s="66">
        <f t="shared" si="206"/>
        <v>3217</v>
      </c>
      <c r="F984" s="35">
        <f t="shared" si="207"/>
        <v>113864</v>
      </c>
      <c r="G984" s="35">
        <f t="shared" si="208"/>
        <v>-89512</v>
      </c>
      <c r="H984" s="36">
        <f t="shared" si="209"/>
        <v>2448</v>
      </c>
      <c r="I984" s="36">
        <f t="shared" si="210"/>
        <v>2104</v>
      </c>
      <c r="J984" s="36">
        <f t="shared" si="211"/>
        <v>16621</v>
      </c>
      <c r="K984" s="36">
        <f t="shared" si="212"/>
        <v>21173</v>
      </c>
      <c r="L984" s="36"/>
      <c r="M984" s="36">
        <f t="shared" si="213"/>
        <v>2458</v>
      </c>
      <c r="N984" s="36">
        <f t="shared" si="214"/>
        <v>133182</v>
      </c>
      <c r="O984" s="36">
        <f t="shared" si="215"/>
        <v>135640</v>
      </c>
      <c r="P984" s="36">
        <f t="shared" si="216"/>
        <v>135640</v>
      </c>
      <c r="Q984" s="36">
        <f t="shared" si="217"/>
        <v>-11185</v>
      </c>
    </row>
    <row r="985" spans="1:17" s="33" customFormat="1" ht="13.2" x14ac:dyDescent="0.25">
      <c r="A985" s="62">
        <v>47201</v>
      </c>
      <c r="B985" s="63" t="s">
        <v>1286</v>
      </c>
      <c r="C985" s="65">
        <v>156650.38</v>
      </c>
      <c r="D985" s="34">
        <f t="shared" si="205"/>
        <v>2.0445925630189368E-4</v>
      </c>
      <c r="E985" s="66">
        <f t="shared" si="206"/>
        <v>28663</v>
      </c>
      <c r="F985" s="35">
        <f t="shared" si="207"/>
        <v>1014491</v>
      </c>
      <c r="G985" s="35">
        <f t="shared" si="208"/>
        <v>-797523</v>
      </c>
      <c r="H985" s="36">
        <f t="shared" si="209"/>
        <v>21809</v>
      </c>
      <c r="I985" s="36">
        <f t="shared" si="210"/>
        <v>18748</v>
      </c>
      <c r="J985" s="36">
        <f t="shared" si="211"/>
        <v>148085</v>
      </c>
      <c r="K985" s="36">
        <f t="shared" si="212"/>
        <v>188642</v>
      </c>
      <c r="L985" s="36"/>
      <c r="M985" s="36">
        <f t="shared" si="213"/>
        <v>21897</v>
      </c>
      <c r="N985" s="36">
        <f t="shared" si="214"/>
        <v>1186606</v>
      </c>
      <c r="O985" s="36">
        <f t="shared" si="215"/>
        <v>1208503</v>
      </c>
      <c r="P985" s="36">
        <f t="shared" si="216"/>
        <v>1208503</v>
      </c>
      <c r="Q985" s="36">
        <f t="shared" si="217"/>
        <v>-99657</v>
      </c>
    </row>
    <row r="986" spans="1:17" s="33" customFormat="1" ht="13.2" x14ac:dyDescent="0.25">
      <c r="A986" s="62">
        <v>47204</v>
      </c>
      <c r="B986" s="63" t="s">
        <v>1287</v>
      </c>
      <c r="C986" s="65">
        <v>6651.31</v>
      </c>
      <c r="D986" s="34">
        <f t="shared" si="205"/>
        <v>8.6812550089782642E-6</v>
      </c>
      <c r="E986" s="66">
        <f t="shared" si="206"/>
        <v>1217</v>
      </c>
      <c r="F986" s="35">
        <f t="shared" si="207"/>
        <v>43075</v>
      </c>
      <c r="G986" s="35">
        <f t="shared" si="208"/>
        <v>-33862</v>
      </c>
      <c r="H986" s="36">
        <f t="shared" si="209"/>
        <v>926</v>
      </c>
      <c r="I986" s="36">
        <f t="shared" si="210"/>
        <v>796</v>
      </c>
      <c r="J986" s="36">
        <f t="shared" si="211"/>
        <v>6288</v>
      </c>
      <c r="K986" s="36">
        <f t="shared" si="212"/>
        <v>8010</v>
      </c>
      <c r="L986" s="36"/>
      <c r="M986" s="36">
        <f t="shared" si="213"/>
        <v>930</v>
      </c>
      <c r="N986" s="36">
        <f t="shared" si="214"/>
        <v>50383</v>
      </c>
      <c r="O986" s="36">
        <f t="shared" si="215"/>
        <v>51313</v>
      </c>
      <c r="P986" s="36">
        <f t="shared" si="216"/>
        <v>51313</v>
      </c>
      <c r="Q986" s="36">
        <f t="shared" si="217"/>
        <v>-4231</v>
      </c>
    </row>
    <row r="987" spans="1:17" s="33" customFormat="1" ht="13.2" x14ac:dyDescent="0.25">
      <c r="A987" s="62">
        <v>47301</v>
      </c>
      <c r="B987" s="63" t="s">
        <v>1288</v>
      </c>
      <c r="C987" s="65">
        <v>5014.8100000000004</v>
      </c>
      <c r="D987" s="34">
        <f t="shared" si="205"/>
        <v>6.5453037719748875E-6</v>
      </c>
      <c r="E987" s="66">
        <f t="shared" si="206"/>
        <v>918</v>
      </c>
      <c r="F987" s="35">
        <f t="shared" si="207"/>
        <v>32477</v>
      </c>
      <c r="G987" s="35">
        <f t="shared" si="208"/>
        <v>-25531</v>
      </c>
      <c r="H987" s="36">
        <f t="shared" si="209"/>
        <v>698</v>
      </c>
      <c r="I987" s="36">
        <f t="shared" si="210"/>
        <v>600</v>
      </c>
      <c r="J987" s="36">
        <f t="shared" si="211"/>
        <v>4741</v>
      </c>
      <c r="K987" s="36">
        <f t="shared" si="212"/>
        <v>6039</v>
      </c>
      <c r="L987" s="36"/>
      <c r="M987" s="36">
        <f t="shared" si="213"/>
        <v>701</v>
      </c>
      <c r="N987" s="36">
        <f t="shared" si="214"/>
        <v>37987</v>
      </c>
      <c r="O987" s="36">
        <f t="shared" si="215"/>
        <v>38688</v>
      </c>
      <c r="P987" s="36">
        <f t="shared" si="216"/>
        <v>38688</v>
      </c>
      <c r="Q987" s="36">
        <f t="shared" si="217"/>
        <v>-3190</v>
      </c>
    </row>
    <row r="988" spans="1:17" s="33" customFormat="1" ht="13.2" x14ac:dyDescent="0.25">
      <c r="A988" s="62">
        <v>47302</v>
      </c>
      <c r="B988" s="63" t="s">
        <v>1289</v>
      </c>
      <c r="C988" s="65">
        <v>10918.44</v>
      </c>
      <c r="D988" s="34">
        <f t="shared" si="205"/>
        <v>1.4250690757193492E-5</v>
      </c>
      <c r="E988" s="66">
        <f t="shared" si="206"/>
        <v>1998</v>
      </c>
      <c r="F988" s="35">
        <f t="shared" si="207"/>
        <v>70709</v>
      </c>
      <c r="G988" s="35">
        <f t="shared" si="208"/>
        <v>-55587</v>
      </c>
      <c r="H988" s="36">
        <f t="shared" si="209"/>
        <v>1520</v>
      </c>
      <c r="I988" s="36">
        <f t="shared" si="210"/>
        <v>1307</v>
      </c>
      <c r="J988" s="36">
        <f t="shared" si="211"/>
        <v>10321</v>
      </c>
      <c r="K988" s="36">
        <f t="shared" si="212"/>
        <v>13148</v>
      </c>
      <c r="L988" s="36"/>
      <c r="M988" s="36">
        <f t="shared" si="213"/>
        <v>1526</v>
      </c>
      <c r="N988" s="36">
        <f t="shared" si="214"/>
        <v>82706</v>
      </c>
      <c r="O988" s="36">
        <f t="shared" si="215"/>
        <v>84232</v>
      </c>
      <c r="P988" s="36">
        <f t="shared" si="216"/>
        <v>84232</v>
      </c>
      <c r="Q988" s="36">
        <f t="shared" si="217"/>
        <v>-6946</v>
      </c>
    </row>
    <row r="989" spans="1:17" s="33" customFormat="1" ht="13.2" x14ac:dyDescent="0.25">
      <c r="A989" s="62">
        <v>47303</v>
      </c>
      <c r="B989" s="63" t="s">
        <v>1290</v>
      </c>
      <c r="C989" s="65">
        <v>53883.06</v>
      </c>
      <c r="D989" s="34">
        <f t="shared" si="205"/>
        <v>7.0327887968546992E-5</v>
      </c>
      <c r="E989" s="66">
        <f t="shared" si="206"/>
        <v>9859</v>
      </c>
      <c r="F989" s="35">
        <f t="shared" si="207"/>
        <v>348955</v>
      </c>
      <c r="G989" s="35">
        <f t="shared" si="208"/>
        <v>-274324</v>
      </c>
      <c r="H989" s="36">
        <f t="shared" si="209"/>
        <v>7502</v>
      </c>
      <c r="I989" s="36">
        <f t="shared" si="210"/>
        <v>6449</v>
      </c>
      <c r="J989" s="36">
        <f t="shared" si="211"/>
        <v>50937</v>
      </c>
      <c r="K989" s="36">
        <f t="shared" si="212"/>
        <v>64888</v>
      </c>
      <c r="L989" s="36"/>
      <c r="M989" s="36">
        <f t="shared" si="213"/>
        <v>7532</v>
      </c>
      <c r="N989" s="36">
        <f t="shared" si="214"/>
        <v>408157</v>
      </c>
      <c r="O989" s="36">
        <f t="shared" si="215"/>
        <v>415689</v>
      </c>
      <c r="P989" s="36">
        <f t="shared" si="216"/>
        <v>415689</v>
      </c>
      <c r="Q989" s="36">
        <f t="shared" si="217"/>
        <v>-34279</v>
      </c>
    </row>
    <row r="990" spans="1:17" s="33" customFormat="1" ht="13.2" x14ac:dyDescent="0.25">
      <c r="A990" s="62">
        <v>47304</v>
      </c>
      <c r="B990" s="63" t="s">
        <v>1291</v>
      </c>
      <c r="C990" s="65">
        <v>35726.79</v>
      </c>
      <c r="D990" s="34">
        <f t="shared" si="205"/>
        <v>4.6630419367344866E-5</v>
      </c>
      <c r="E990" s="66">
        <f t="shared" si="206"/>
        <v>6537</v>
      </c>
      <c r="F990" s="35">
        <f t="shared" si="207"/>
        <v>231372</v>
      </c>
      <c r="G990" s="35">
        <f t="shared" si="208"/>
        <v>-181889</v>
      </c>
      <c r="H990" s="36">
        <f t="shared" si="209"/>
        <v>4974</v>
      </c>
      <c r="I990" s="36">
        <f t="shared" si="210"/>
        <v>4276</v>
      </c>
      <c r="J990" s="36">
        <f t="shared" si="211"/>
        <v>33773</v>
      </c>
      <c r="K990" s="36">
        <f t="shared" si="212"/>
        <v>43023</v>
      </c>
      <c r="L990" s="36"/>
      <c r="M990" s="36">
        <f t="shared" si="213"/>
        <v>4994</v>
      </c>
      <c r="N990" s="36">
        <f t="shared" si="214"/>
        <v>270626</v>
      </c>
      <c r="O990" s="36">
        <f t="shared" si="215"/>
        <v>275620</v>
      </c>
      <c r="P990" s="36">
        <f t="shared" si="216"/>
        <v>275620</v>
      </c>
      <c r="Q990" s="36">
        <f t="shared" si="217"/>
        <v>-22728</v>
      </c>
    </row>
    <row r="991" spans="1:17" s="33" customFormat="1" ht="13.2" x14ac:dyDescent="0.25">
      <c r="A991" s="62">
        <v>47306</v>
      </c>
      <c r="B991" s="63" t="s">
        <v>1292</v>
      </c>
      <c r="C991" s="65">
        <v>8222.19</v>
      </c>
      <c r="D991" s="34">
        <f t="shared" si="205"/>
        <v>1.0731559365338707E-5</v>
      </c>
      <c r="E991" s="66">
        <f t="shared" si="206"/>
        <v>1504</v>
      </c>
      <c r="F991" s="35">
        <f t="shared" si="207"/>
        <v>53248</v>
      </c>
      <c r="G991" s="35">
        <f t="shared" si="208"/>
        <v>-41860</v>
      </c>
      <c r="H991" s="36">
        <f t="shared" si="209"/>
        <v>1145</v>
      </c>
      <c r="I991" s="36">
        <f t="shared" si="210"/>
        <v>984</v>
      </c>
      <c r="J991" s="36">
        <f t="shared" si="211"/>
        <v>7773</v>
      </c>
      <c r="K991" s="36">
        <f t="shared" si="212"/>
        <v>9902</v>
      </c>
      <c r="L991" s="36"/>
      <c r="M991" s="36">
        <f t="shared" si="213"/>
        <v>1149</v>
      </c>
      <c r="N991" s="36">
        <f t="shared" si="214"/>
        <v>62282</v>
      </c>
      <c r="O991" s="36">
        <f t="shared" si="215"/>
        <v>63431</v>
      </c>
      <c r="P991" s="36">
        <f t="shared" si="216"/>
        <v>63431</v>
      </c>
      <c r="Q991" s="36">
        <f t="shared" si="217"/>
        <v>-5231</v>
      </c>
    </row>
    <row r="992" spans="1:17" s="33" customFormat="1" ht="13.2" x14ac:dyDescent="0.25">
      <c r="A992" s="62">
        <v>47308</v>
      </c>
      <c r="B992" s="63" t="s">
        <v>1293</v>
      </c>
      <c r="C992" s="65">
        <v>1227.3399999999999</v>
      </c>
      <c r="D992" s="34">
        <f t="shared" si="205"/>
        <v>1.60191774593567E-6</v>
      </c>
      <c r="E992" s="66">
        <f t="shared" si="206"/>
        <v>225</v>
      </c>
      <c r="F992" s="35">
        <f t="shared" si="207"/>
        <v>7948</v>
      </c>
      <c r="G992" s="35">
        <f t="shared" si="208"/>
        <v>-6249</v>
      </c>
      <c r="H992" s="36">
        <f t="shared" si="209"/>
        <v>171</v>
      </c>
      <c r="I992" s="36">
        <f t="shared" si="210"/>
        <v>147</v>
      </c>
      <c r="J992" s="36">
        <f t="shared" si="211"/>
        <v>1160</v>
      </c>
      <c r="K992" s="36">
        <f t="shared" si="212"/>
        <v>1478</v>
      </c>
      <c r="L992" s="36"/>
      <c r="M992" s="36">
        <f t="shared" si="213"/>
        <v>172</v>
      </c>
      <c r="N992" s="36">
        <f t="shared" si="214"/>
        <v>9297</v>
      </c>
      <c r="O992" s="36">
        <f t="shared" si="215"/>
        <v>9469</v>
      </c>
      <c r="P992" s="36">
        <f t="shared" si="216"/>
        <v>9469</v>
      </c>
      <c r="Q992" s="36">
        <f t="shared" si="217"/>
        <v>-781</v>
      </c>
    </row>
    <row r="993" spans="1:17" s="33" customFormat="1" ht="13.2" x14ac:dyDescent="0.25">
      <c r="A993" s="62">
        <v>47310</v>
      </c>
      <c r="B993" s="63" t="s">
        <v>1294</v>
      </c>
      <c r="C993" s="65">
        <v>835.44</v>
      </c>
      <c r="D993" s="34">
        <f t="shared" si="205"/>
        <v>1.0904119165549044E-6</v>
      </c>
      <c r="E993" s="66">
        <f t="shared" si="206"/>
        <v>153</v>
      </c>
      <c r="F993" s="35">
        <f t="shared" si="207"/>
        <v>5410</v>
      </c>
      <c r="G993" s="35">
        <f t="shared" si="208"/>
        <v>-4253</v>
      </c>
      <c r="H993" s="36">
        <f t="shared" si="209"/>
        <v>116</v>
      </c>
      <c r="I993" s="36">
        <f t="shared" si="210"/>
        <v>100</v>
      </c>
      <c r="J993" s="36">
        <f t="shared" si="211"/>
        <v>790</v>
      </c>
      <c r="K993" s="36">
        <f t="shared" si="212"/>
        <v>1006</v>
      </c>
      <c r="L993" s="36"/>
      <c r="M993" s="36">
        <f t="shared" si="213"/>
        <v>117</v>
      </c>
      <c r="N993" s="36">
        <f t="shared" si="214"/>
        <v>6328</v>
      </c>
      <c r="O993" s="36">
        <f t="shared" si="215"/>
        <v>6445</v>
      </c>
      <c r="P993" s="36">
        <f t="shared" si="216"/>
        <v>6445</v>
      </c>
      <c r="Q993" s="36">
        <f t="shared" si="217"/>
        <v>-531</v>
      </c>
    </row>
    <row r="994" spans="1:17" s="33" customFormat="1" ht="13.2" x14ac:dyDescent="0.25">
      <c r="A994" s="62">
        <v>47523</v>
      </c>
      <c r="B994" s="63" t="s">
        <v>1295</v>
      </c>
      <c r="C994" s="65">
        <v>329294.21000000002</v>
      </c>
      <c r="D994" s="34">
        <f t="shared" si="205"/>
        <v>4.2979307985795888E-4</v>
      </c>
      <c r="E994" s="66">
        <f t="shared" si="206"/>
        <v>60253</v>
      </c>
      <c r="F994" s="35">
        <f t="shared" si="207"/>
        <v>2132558</v>
      </c>
      <c r="G994" s="35">
        <f t="shared" si="208"/>
        <v>-1676470</v>
      </c>
      <c r="H994" s="36">
        <f t="shared" si="209"/>
        <v>45844</v>
      </c>
      <c r="I994" s="36">
        <f t="shared" si="210"/>
        <v>39411</v>
      </c>
      <c r="J994" s="36">
        <f t="shared" si="211"/>
        <v>311289</v>
      </c>
      <c r="K994" s="36">
        <f t="shared" si="212"/>
        <v>396544</v>
      </c>
      <c r="L994" s="36"/>
      <c r="M994" s="36">
        <f t="shared" si="213"/>
        <v>46030</v>
      </c>
      <c r="N994" s="36">
        <f t="shared" si="214"/>
        <v>2494361</v>
      </c>
      <c r="O994" s="36">
        <f t="shared" si="215"/>
        <v>2540391</v>
      </c>
      <c r="P994" s="36">
        <f t="shared" si="216"/>
        <v>2540391</v>
      </c>
      <c r="Q994" s="36">
        <f t="shared" si="217"/>
        <v>-209489</v>
      </c>
    </row>
    <row r="995" spans="1:17" s="33" customFormat="1" ht="13.2" x14ac:dyDescent="0.25">
      <c r="A995" s="62">
        <v>48201</v>
      </c>
      <c r="B995" s="63" t="s">
        <v>1296</v>
      </c>
      <c r="C995" s="65">
        <v>470542.48</v>
      </c>
      <c r="D995" s="34">
        <f t="shared" si="205"/>
        <v>6.1414958277949071E-4</v>
      </c>
      <c r="E995" s="66">
        <f t="shared" si="206"/>
        <v>86098</v>
      </c>
      <c r="F995" s="35">
        <f t="shared" si="207"/>
        <v>3047303</v>
      </c>
      <c r="G995" s="35">
        <f t="shared" si="208"/>
        <v>-2395579</v>
      </c>
      <c r="H995" s="36">
        <f t="shared" si="209"/>
        <v>65509</v>
      </c>
      <c r="I995" s="36">
        <f t="shared" si="210"/>
        <v>56316</v>
      </c>
      <c r="J995" s="36">
        <f t="shared" si="211"/>
        <v>444815</v>
      </c>
      <c r="K995" s="36">
        <f t="shared" si="212"/>
        <v>566640</v>
      </c>
      <c r="L995" s="36"/>
      <c r="M995" s="36">
        <f t="shared" si="213"/>
        <v>65775</v>
      </c>
      <c r="N995" s="36">
        <f t="shared" si="214"/>
        <v>3564298</v>
      </c>
      <c r="O995" s="36">
        <f t="shared" si="215"/>
        <v>3630073</v>
      </c>
      <c r="P995" s="36">
        <f t="shared" si="216"/>
        <v>3630073</v>
      </c>
      <c r="Q995" s="36">
        <f t="shared" si="217"/>
        <v>-299347</v>
      </c>
    </row>
    <row r="996" spans="1:17" s="33" customFormat="1" ht="13.2" x14ac:dyDescent="0.25">
      <c r="A996" s="62">
        <v>48203</v>
      </c>
      <c r="B996" s="63" t="s">
        <v>1297</v>
      </c>
      <c r="C996" s="65">
        <v>10898.39</v>
      </c>
      <c r="D996" s="34">
        <f t="shared" si="205"/>
        <v>1.4224521602105242E-5</v>
      </c>
      <c r="E996" s="66">
        <f t="shared" si="206"/>
        <v>1994</v>
      </c>
      <c r="F996" s="35">
        <f t="shared" si="207"/>
        <v>70580</v>
      </c>
      <c r="G996" s="35">
        <f t="shared" si="208"/>
        <v>-55485</v>
      </c>
      <c r="H996" s="36">
        <f t="shared" si="209"/>
        <v>1517</v>
      </c>
      <c r="I996" s="36">
        <f t="shared" si="210"/>
        <v>1304</v>
      </c>
      <c r="J996" s="36">
        <f t="shared" si="211"/>
        <v>10303</v>
      </c>
      <c r="K996" s="36">
        <f t="shared" si="212"/>
        <v>13124</v>
      </c>
      <c r="L996" s="36"/>
      <c r="M996" s="36">
        <f t="shared" si="213"/>
        <v>1523</v>
      </c>
      <c r="N996" s="36">
        <f t="shared" si="214"/>
        <v>82554</v>
      </c>
      <c r="O996" s="36">
        <f t="shared" si="215"/>
        <v>84077</v>
      </c>
      <c r="P996" s="36">
        <f t="shared" si="216"/>
        <v>84077</v>
      </c>
      <c r="Q996" s="36">
        <f t="shared" si="217"/>
        <v>-6933</v>
      </c>
    </row>
    <row r="997" spans="1:17" s="33" customFormat="1" ht="13.2" x14ac:dyDescent="0.25">
      <c r="A997" s="62">
        <v>48301</v>
      </c>
      <c r="B997" s="63" t="s">
        <v>1298</v>
      </c>
      <c r="C997" s="65">
        <v>17835.259999999998</v>
      </c>
      <c r="D997" s="34">
        <f t="shared" si="205"/>
        <v>2.3278488028888995E-5</v>
      </c>
      <c r="E997" s="66">
        <f t="shared" si="206"/>
        <v>3263</v>
      </c>
      <c r="F997" s="35">
        <f t="shared" si="207"/>
        <v>115504</v>
      </c>
      <c r="G997" s="35">
        <f t="shared" si="208"/>
        <v>-90801</v>
      </c>
      <c r="H997" s="36">
        <f t="shared" si="209"/>
        <v>2483</v>
      </c>
      <c r="I997" s="36">
        <f t="shared" si="210"/>
        <v>2135</v>
      </c>
      <c r="J997" s="36">
        <f t="shared" si="211"/>
        <v>16860</v>
      </c>
      <c r="K997" s="36">
        <f t="shared" si="212"/>
        <v>21478</v>
      </c>
      <c r="L997" s="36"/>
      <c r="M997" s="36">
        <f t="shared" si="213"/>
        <v>2493</v>
      </c>
      <c r="N997" s="36">
        <f t="shared" si="214"/>
        <v>135100</v>
      </c>
      <c r="O997" s="36">
        <f t="shared" si="215"/>
        <v>137593</v>
      </c>
      <c r="P997" s="36">
        <f t="shared" si="216"/>
        <v>137593</v>
      </c>
      <c r="Q997" s="36">
        <f t="shared" si="217"/>
        <v>-11346</v>
      </c>
    </row>
    <row r="998" spans="1:17" s="33" customFormat="1" ht="13.2" x14ac:dyDescent="0.25">
      <c r="A998" s="62">
        <v>48302</v>
      </c>
      <c r="B998" s="63" t="s">
        <v>1299</v>
      </c>
      <c r="C998" s="65">
        <v>1095.04</v>
      </c>
      <c r="D998" s="34">
        <f t="shared" si="205"/>
        <v>1.4292404781962587E-6</v>
      </c>
      <c r="E998" s="66">
        <f t="shared" si="206"/>
        <v>200</v>
      </c>
      <c r="F998" s="35">
        <f t="shared" si="207"/>
        <v>7092</v>
      </c>
      <c r="G998" s="35">
        <f t="shared" si="208"/>
        <v>-5575</v>
      </c>
      <c r="H998" s="36">
        <f t="shared" si="209"/>
        <v>152</v>
      </c>
      <c r="I998" s="36">
        <f t="shared" si="210"/>
        <v>131</v>
      </c>
      <c r="J998" s="36">
        <f t="shared" si="211"/>
        <v>1035</v>
      </c>
      <c r="K998" s="36">
        <f t="shared" si="212"/>
        <v>1318</v>
      </c>
      <c r="L998" s="36"/>
      <c r="M998" s="36">
        <f t="shared" si="213"/>
        <v>153</v>
      </c>
      <c r="N998" s="36">
        <f t="shared" si="214"/>
        <v>8295</v>
      </c>
      <c r="O998" s="36">
        <f t="shared" si="215"/>
        <v>8448</v>
      </c>
      <c r="P998" s="36">
        <f t="shared" si="216"/>
        <v>8448</v>
      </c>
      <c r="Q998" s="36">
        <f t="shared" si="217"/>
        <v>-697</v>
      </c>
    </row>
    <row r="999" spans="1:17" s="33" customFormat="1" ht="13.2" x14ac:dyDescent="0.25">
      <c r="A999" s="62">
        <v>48303</v>
      </c>
      <c r="B999" s="63" t="s">
        <v>1300</v>
      </c>
      <c r="C999" s="65">
        <v>46023.41</v>
      </c>
      <c r="D999" s="34">
        <f t="shared" si="205"/>
        <v>6.0069513914215447E-5</v>
      </c>
      <c r="E999" s="66">
        <f t="shared" si="206"/>
        <v>8421</v>
      </c>
      <c r="F999" s="35">
        <f t="shared" si="207"/>
        <v>298054</v>
      </c>
      <c r="G999" s="35">
        <f t="shared" si="208"/>
        <v>-234310</v>
      </c>
      <c r="H999" s="36">
        <f t="shared" si="209"/>
        <v>6407</v>
      </c>
      <c r="I999" s="36">
        <f t="shared" si="210"/>
        <v>5508</v>
      </c>
      <c r="J999" s="36">
        <f t="shared" si="211"/>
        <v>43507</v>
      </c>
      <c r="K999" s="36">
        <f t="shared" si="212"/>
        <v>55422</v>
      </c>
      <c r="L999" s="36"/>
      <c r="M999" s="36">
        <f t="shared" si="213"/>
        <v>6433</v>
      </c>
      <c r="N999" s="36">
        <f t="shared" si="214"/>
        <v>348621</v>
      </c>
      <c r="O999" s="36">
        <f t="shared" si="215"/>
        <v>355054</v>
      </c>
      <c r="P999" s="36">
        <f t="shared" si="216"/>
        <v>355054</v>
      </c>
      <c r="Q999" s="36">
        <f t="shared" si="217"/>
        <v>-29279</v>
      </c>
    </row>
    <row r="1000" spans="1:17" s="33" customFormat="1" ht="13.2" x14ac:dyDescent="0.25">
      <c r="A1000" s="62">
        <v>48305</v>
      </c>
      <c r="B1000" s="63" t="s">
        <v>1301</v>
      </c>
      <c r="C1000" s="65">
        <v>42282.75</v>
      </c>
      <c r="D1000" s="34">
        <f t="shared" si="205"/>
        <v>5.5187224055242606E-5</v>
      </c>
      <c r="E1000" s="66">
        <f t="shared" si="206"/>
        <v>7737</v>
      </c>
      <c r="F1000" s="35">
        <f t="shared" si="207"/>
        <v>273829</v>
      </c>
      <c r="G1000" s="35">
        <f t="shared" si="208"/>
        <v>-215266</v>
      </c>
      <c r="H1000" s="36">
        <f t="shared" si="209"/>
        <v>5887</v>
      </c>
      <c r="I1000" s="36">
        <f t="shared" si="210"/>
        <v>5061</v>
      </c>
      <c r="J1000" s="36">
        <f t="shared" si="211"/>
        <v>39971</v>
      </c>
      <c r="K1000" s="36">
        <f t="shared" si="212"/>
        <v>50919</v>
      </c>
      <c r="L1000" s="36"/>
      <c r="M1000" s="36">
        <f t="shared" si="213"/>
        <v>5910</v>
      </c>
      <c r="N1000" s="36">
        <f t="shared" si="214"/>
        <v>320286</v>
      </c>
      <c r="O1000" s="36">
        <f t="shared" si="215"/>
        <v>326196</v>
      </c>
      <c r="P1000" s="36">
        <f t="shared" si="216"/>
        <v>326196</v>
      </c>
      <c r="Q1000" s="36">
        <f t="shared" si="217"/>
        <v>-26899</v>
      </c>
    </row>
    <row r="1001" spans="1:17" s="33" customFormat="1" ht="13.2" x14ac:dyDescent="0.25">
      <c r="A1001" s="62">
        <v>48307</v>
      </c>
      <c r="B1001" s="63" t="s">
        <v>1302</v>
      </c>
      <c r="C1001" s="65">
        <v>1424.32</v>
      </c>
      <c r="D1001" s="34">
        <f t="shared" si="205"/>
        <v>1.8590150112365715E-6</v>
      </c>
      <c r="E1001" s="66">
        <f t="shared" si="206"/>
        <v>261</v>
      </c>
      <c r="F1001" s="35">
        <f t="shared" si="207"/>
        <v>9224</v>
      </c>
      <c r="G1001" s="35">
        <f t="shared" si="208"/>
        <v>-7251</v>
      </c>
      <c r="H1001" s="36">
        <f t="shared" si="209"/>
        <v>198</v>
      </c>
      <c r="I1001" s="36">
        <f t="shared" si="210"/>
        <v>170</v>
      </c>
      <c r="J1001" s="36">
        <f t="shared" si="211"/>
        <v>1346</v>
      </c>
      <c r="K1001" s="36">
        <f t="shared" si="212"/>
        <v>1714</v>
      </c>
      <c r="L1001" s="36"/>
      <c r="M1001" s="36">
        <f t="shared" si="213"/>
        <v>199</v>
      </c>
      <c r="N1001" s="36">
        <f t="shared" si="214"/>
        <v>10789</v>
      </c>
      <c r="O1001" s="36">
        <f t="shared" si="215"/>
        <v>10988</v>
      </c>
      <c r="P1001" s="36">
        <f t="shared" si="216"/>
        <v>10988</v>
      </c>
      <c r="Q1001" s="36">
        <f t="shared" si="217"/>
        <v>-906</v>
      </c>
    </row>
    <row r="1002" spans="1:17" s="33" customFormat="1" ht="13.2" x14ac:dyDescent="0.25">
      <c r="A1002" s="62">
        <v>48308</v>
      </c>
      <c r="B1002" s="63" t="s">
        <v>1303</v>
      </c>
      <c r="C1002" s="65">
        <v>15499.21</v>
      </c>
      <c r="D1002" s="34">
        <f t="shared" si="205"/>
        <v>2.0229487792285428E-5</v>
      </c>
      <c r="E1002" s="66">
        <f t="shared" si="206"/>
        <v>2836</v>
      </c>
      <c r="F1002" s="35">
        <f t="shared" si="207"/>
        <v>100375</v>
      </c>
      <c r="G1002" s="35">
        <f t="shared" si="208"/>
        <v>-78908</v>
      </c>
      <c r="H1002" s="36">
        <f t="shared" si="209"/>
        <v>2158</v>
      </c>
      <c r="I1002" s="36">
        <f t="shared" si="210"/>
        <v>1855</v>
      </c>
      <c r="J1002" s="36">
        <f t="shared" si="211"/>
        <v>14652</v>
      </c>
      <c r="K1002" s="36">
        <f t="shared" si="212"/>
        <v>18665</v>
      </c>
      <c r="L1002" s="36"/>
      <c r="M1002" s="36">
        <f t="shared" si="213"/>
        <v>2167</v>
      </c>
      <c r="N1002" s="36">
        <f t="shared" si="214"/>
        <v>117404</v>
      </c>
      <c r="O1002" s="36">
        <f t="shared" si="215"/>
        <v>119571</v>
      </c>
      <c r="P1002" s="36">
        <f t="shared" si="216"/>
        <v>119571</v>
      </c>
      <c r="Q1002" s="36">
        <f t="shared" si="217"/>
        <v>-9860</v>
      </c>
    </row>
    <row r="1003" spans="1:17" s="33" customFormat="1" ht="13.2" x14ac:dyDescent="0.25">
      <c r="A1003" s="62">
        <v>48310</v>
      </c>
      <c r="B1003" s="63" t="s">
        <v>1304</v>
      </c>
      <c r="C1003" s="65">
        <v>1064769.3700000001</v>
      </c>
      <c r="D1003" s="34">
        <f t="shared" si="205"/>
        <v>1.3897314103115223E-3</v>
      </c>
      <c r="E1003" s="66">
        <f t="shared" si="206"/>
        <v>194828</v>
      </c>
      <c r="F1003" s="35">
        <f t="shared" si="207"/>
        <v>6895604</v>
      </c>
      <c r="G1003" s="35">
        <f t="shared" si="208"/>
        <v>-5420848</v>
      </c>
      <c r="H1003" s="36">
        <f t="shared" si="209"/>
        <v>148237</v>
      </c>
      <c r="I1003" s="36">
        <f t="shared" si="210"/>
        <v>127434</v>
      </c>
      <c r="J1003" s="36">
        <f t="shared" si="211"/>
        <v>1006551</v>
      </c>
      <c r="K1003" s="36">
        <f t="shared" si="212"/>
        <v>1282222</v>
      </c>
      <c r="L1003" s="36"/>
      <c r="M1003" s="36">
        <f t="shared" si="213"/>
        <v>148839</v>
      </c>
      <c r="N1003" s="36">
        <f t="shared" si="214"/>
        <v>8065489</v>
      </c>
      <c r="O1003" s="36">
        <f t="shared" si="215"/>
        <v>8214328</v>
      </c>
      <c r="P1003" s="36">
        <f t="shared" si="216"/>
        <v>8214328</v>
      </c>
      <c r="Q1003" s="36">
        <f t="shared" si="217"/>
        <v>-677379</v>
      </c>
    </row>
    <row r="1004" spans="1:17" s="33" customFormat="1" ht="13.2" x14ac:dyDescent="0.25">
      <c r="A1004" s="62">
        <v>48311</v>
      </c>
      <c r="B1004" s="63" t="s">
        <v>1305</v>
      </c>
      <c r="C1004" s="65">
        <v>1573.63</v>
      </c>
      <c r="D1004" s="34">
        <f t="shared" si="205"/>
        <v>2.0538936419710505E-6</v>
      </c>
      <c r="E1004" s="66">
        <f t="shared" si="206"/>
        <v>288</v>
      </c>
      <c r="F1004" s="35">
        <f t="shared" si="207"/>
        <v>10191</v>
      </c>
      <c r="G1004" s="35">
        <f t="shared" si="208"/>
        <v>-8012</v>
      </c>
      <c r="H1004" s="36">
        <f t="shared" si="209"/>
        <v>219</v>
      </c>
      <c r="I1004" s="36">
        <f t="shared" si="210"/>
        <v>188</v>
      </c>
      <c r="J1004" s="36">
        <f t="shared" si="211"/>
        <v>1488</v>
      </c>
      <c r="K1004" s="36">
        <f t="shared" si="212"/>
        <v>1895</v>
      </c>
      <c r="L1004" s="36"/>
      <c r="M1004" s="36">
        <f t="shared" si="213"/>
        <v>220</v>
      </c>
      <c r="N1004" s="36">
        <f t="shared" si="214"/>
        <v>11920</v>
      </c>
      <c r="O1004" s="36">
        <f t="shared" si="215"/>
        <v>12140</v>
      </c>
      <c r="P1004" s="36">
        <f t="shared" si="216"/>
        <v>12140</v>
      </c>
      <c r="Q1004" s="36">
        <f t="shared" si="217"/>
        <v>-1001</v>
      </c>
    </row>
    <row r="1005" spans="1:17" s="33" customFormat="1" ht="13.2" x14ac:dyDescent="0.25">
      <c r="A1005" s="62">
        <v>48556</v>
      </c>
      <c r="B1005" s="63" t="s">
        <v>1306</v>
      </c>
      <c r="C1005" s="65">
        <v>830634.1</v>
      </c>
      <c r="D1005" s="34">
        <f t="shared" si="205"/>
        <v>1.0841392810218065E-3</v>
      </c>
      <c r="E1005" s="66">
        <f t="shared" si="206"/>
        <v>151987</v>
      </c>
      <c r="F1005" s="35">
        <f t="shared" si="207"/>
        <v>5379309</v>
      </c>
      <c r="G1005" s="35">
        <f t="shared" si="208"/>
        <v>-4228842</v>
      </c>
      <c r="H1005" s="36">
        <f t="shared" si="209"/>
        <v>115641</v>
      </c>
      <c r="I1005" s="36">
        <f t="shared" si="210"/>
        <v>99412</v>
      </c>
      <c r="J1005" s="36">
        <f t="shared" si="211"/>
        <v>785218</v>
      </c>
      <c r="K1005" s="36">
        <f t="shared" si="212"/>
        <v>1000271</v>
      </c>
      <c r="L1005" s="36"/>
      <c r="M1005" s="36">
        <f t="shared" si="213"/>
        <v>116110</v>
      </c>
      <c r="N1005" s="36">
        <f t="shared" si="214"/>
        <v>6291945</v>
      </c>
      <c r="O1005" s="36">
        <f t="shared" si="215"/>
        <v>6408055</v>
      </c>
      <c r="P1005" s="36">
        <f t="shared" si="216"/>
        <v>6408055</v>
      </c>
      <c r="Q1005" s="36">
        <f t="shared" si="217"/>
        <v>-528428</v>
      </c>
    </row>
    <row r="1006" spans="1:17" s="33" customFormat="1" ht="13.2" x14ac:dyDescent="0.25">
      <c r="A1006" s="62">
        <v>48558</v>
      </c>
      <c r="B1006" s="63" t="s">
        <v>1307</v>
      </c>
      <c r="C1006" s="65">
        <v>343681.89</v>
      </c>
      <c r="D1006" s="34">
        <f t="shared" si="205"/>
        <v>4.4857180451033209E-4</v>
      </c>
      <c r="E1006" s="66">
        <f t="shared" si="206"/>
        <v>62886</v>
      </c>
      <c r="F1006" s="35">
        <f t="shared" si="207"/>
        <v>2225735</v>
      </c>
      <c r="G1006" s="35">
        <f t="shared" si="208"/>
        <v>-1749719</v>
      </c>
      <c r="H1006" s="36">
        <f t="shared" si="209"/>
        <v>47847</v>
      </c>
      <c r="I1006" s="36">
        <f t="shared" si="210"/>
        <v>41133</v>
      </c>
      <c r="J1006" s="36">
        <f t="shared" si="211"/>
        <v>324890</v>
      </c>
      <c r="K1006" s="36">
        <f t="shared" si="212"/>
        <v>413870</v>
      </c>
      <c r="L1006" s="36"/>
      <c r="M1006" s="36">
        <f t="shared" si="213"/>
        <v>48042</v>
      </c>
      <c r="N1006" s="36">
        <f t="shared" si="214"/>
        <v>2603346</v>
      </c>
      <c r="O1006" s="36">
        <f t="shared" si="215"/>
        <v>2651388</v>
      </c>
      <c r="P1006" s="36">
        <f t="shared" si="216"/>
        <v>2651388</v>
      </c>
      <c r="Q1006" s="36">
        <f t="shared" si="217"/>
        <v>-218642</v>
      </c>
    </row>
    <row r="1007" spans="1:17" s="33" customFormat="1" ht="13.2" x14ac:dyDescent="0.25">
      <c r="A1007" s="62">
        <v>48559</v>
      </c>
      <c r="B1007" s="63" t="s">
        <v>1308</v>
      </c>
      <c r="C1007" s="65">
        <v>346604</v>
      </c>
      <c r="D1007" s="34">
        <f t="shared" si="205"/>
        <v>4.5238572719237297E-4</v>
      </c>
      <c r="E1007" s="66">
        <f t="shared" si="206"/>
        <v>63420</v>
      </c>
      <c r="F1007" s="35">
        <f t="shared" si="207"/>
        <v>2244659</v>
      </c>
      <c r="G1007" s="35">
        <f t="shared" si="208"/>
        <v>-1764596</v>
      </c>
      <c r="H1007" s="36">
        <f t="shared" si="209"/>
        <v>48254</v>
      </c>
      <c r="I1007" s="36">
        <f t="shared" si="210"/>
        <v>41482</v>
      </c>
      <c r="J1007" s="36">
        <f t="shared" si="211"/>
        <v>327653</v>
      </c>
      <c r="K1007" s="36">
        <f t="shared" si="212"/>
        <v>417389</v>
      </c>
      <c r="L1007" s="36"/>
      <c r="M1007" s="36">
        <f t="shared" si="213"/>
        <v>48450</v>
      </c>
      <c r="N1007" s="36">
        <f t="shared" si="214"/>
        <v>2625480</v>
      </c>
      <c r="O1007" s="36">
        <f t="shared" si="215"/>
        <v>2673930</v>
      </c>
      <c r="P1007" s="36">
        <f t="shared" si="216"/>
        <v>2673930</v>
      </c>
      <c r="Q1007" s="36">
        <f t="shared" si="217"/>
        <v>-220501</v>
      </c>
    </row>
    <row r="1008" spans="1:17" s="33" customFormat="1" ht="13.2" x14ac:dyDescent="0.25">
      <c r="A1008" s="62">
        <v>48561</v>
      </c>
      <c r="B1008" s="63" t="s">
        <v>1309</v>
      </c>
      <c r="C1008" s="65">
        <v>246972.42</v>
      </c>
      <c r="D1008" s="34">
        <f t="shared" si="205"/>
        <v>3.2234711029924685E-4</v>
      </c>
      <c r="E1008" s="66">
        <f t="shared" si="206"/>
        <v>45190</v>
      </c>
      <c r="F1008" s="35">
        <f t="shared" si="207"/>
        <v>1599430</v>
      </c>
      <c r="G1008" s="35">
        <f t="shared" si="208"/>
        <v>-1257361</v>
      </c>
      <c r="H1008" s="36">
        <f t="shared" si="209"/>
        <v>34383</v>
      </c>
      <c r="I1008" s="36">
        <f t="shared" si="210"/>
        <v>29558</v>
      </c>
      <c r="J1008" s="36">
        <f t="shared" si="211"/>
        <v>233469</v>
      </c>
      <c r="K1008" s="36">
        <f t="shared" si="212"/>
        <v>297410</v>
      </c>
      <c r="L1008" s="36"/>
      <c r="M1008" s="36">
        <f t="shared" si="213"/>
        <v>34523</v>
      </c>
      <c r="N1008" s="36">
        <f t="shared" si="214"/>
        <v>1870784</v>
      </c>
      <c r="O1008" s="36">
        <f t="shared" si="215"/>
        <v>1905307</v>
      </c>
      <c r="P1008" s="36">
        <f t="shared" si="216"/>
        <v>1905307</v>
      </c>
      <c r="Q1008" s="36">
        <f t="shared" si="217"/>
        <v>-157118</v>
      </c>
    </row>
    <row r="1009" spans="1:17" s="33" customFormat="1" ht="13.2" x14ac:dyDescent="0.25">
      <c r="A1009" s="62">
        <v>49201</v>
      </c>
      <c r="B1009" s="63" t="s">
        <v>1310</v>
      </c>
      <c r="C1009" s="65">
        <v>384461.93</v>
      </c>
      <c r="D1009" s="34">
        <f t="shared" si="205"/>
        <v>5.0179769933651427E-4</v>
      </c>
      <c r="E1009" s="66">
        <f t="shared" si="206"/>
        <v>70348</v>
      </c>
      <c r="F1009" s="35">
        <f t="shared" si="207"/>
        <v>2489832</v>
      </c>
      <c r="G1009" s="35">
        <f t="shared" si="208"/>
        <v>-1957334</v>
      </c>
      <c r="H1009" s="36">
        <f t="shared" si="209"/>
        <v>53525</v>
      </c>
      <c r="I1009" s="36">
        <f t="shared" si="210"/>
        <v>46013</v>
      </c>
      <c r="J1009" s="36">
        <f t="shared" si="211"/>
        <v>363441</v>
      </c>
      <c r="K1009" s="36">
        <f t="shared" si="212"/>
        <v>462979</v>
      </c>
      <c r="L1009" s="36"/>
      <c r="M1009" s="36">
        <f t="shared" si="213"/>
        <v>53742</v>
      </c>
      <c r="N1009" s="36">
        <f t="shared" si="214"/>
        <v>2912249</v>
      </c>
      <c r="O1009" s="36">
        <f t="shared" si="215"/>
        <v>2965991</v>
      </c>
      <c r="P1009" s="36">
        <f t="shared" si="216"/>
        <v>2965991</v>
      </c>
      <c r="Q1009" s="36">
        <f t="shared" si="217"/>
        <v>-244585</v>
      </c>
    </row>
    <row r="1010" spans="1:17" s="33" customFormat="1" ht="13.2" x14ac:dyDescent="0.25">
      <c r="A1010" s="62">
        <v>49202</v>
      </c>
      <c r="B1010" s="63" t="s">
        <v>1311</v>
      </c>
      <c r="C1010" s="65">
        <v>543091.63</v>
      </c>
      <c r="D1010" s="34">
        <f t="shared" si="205"/>
        <v>7.0884035374560353E-4</v>
      </c>
      <c r="E1010" s="66">
        <f t="shared" si="206"/>
        <v>99373</v>
      </c>
      <c r="F1010" s="35">
        <f t="shared" si="207"/>
        <v>3517142</v>
      </c>
      <c r="G1010" s="35">
        <f t="shared" si="208"/>
        <v>-2764934</v>
      </c>
      <c r="H1010" s="36">
        <f t="shared" si="209"/>
        <v>75609</v>
      </c>
      <c r="I1010" s="36">
        <f t="shared" si="210"/>
        <v>64999</v>
      </c>
      <c r="J1010" s="36">
        <f t="shared" si="211"/>
        <v>513397</v>
      </c>
      <c r="K1010" s="36">
        <f t="shared" si="212"/>
        <v>654005</v>
      </c>
      <c r="L1010" s="36"/>
      <c r="M1010" s="36">
        <f t="shared" si="213"/>
        <v>75916</v>
      </c>
      <c r="N1010" s="36">
        <f t="shared" si="214"/>
        <v>4113848</v>
      </c>
      <c r="O1010" s="36">
        <f t="shared" si="215"/>
        <v>4189764</v>
      </c>
      <c r="P1010" s="36">
        <f t="shared" si="216"/>
        <v>4189764</v>
      </c>
      <c r="Q1010" s="36">
        <f t="shared" si="217"/>
        <v>-345501</v>
      </c>
    </row>
    <row r="1011" spans="1:17" s="33" customFormat="1" ht="13.2" x14ac:dyDescent="0.25">
      <c r="A1011" s="62">
        <v>49204</v>
      </c>
      <c r="B1011" s="63" t="s">
        <v>1312</v>
      </c>
      <c r="C1011" s="65">
        <v>15445.89</v>
      </c>
      <c r="D1011" s="34">
        <f t="shared" si="205"/>
        <v>2.0159894807282667E-5</v>
      </c>
      <c r="E1011" s="66">
        <f t="shared" si="206"/>
        <v>2826</v>
      </c>
      <c r="F1011" s="35">
        <f t="shared" si="207"/>
        <v>100030</v>
      </c>
      <c r="G1011" s="35">
        <f t="shared" si="208"/>
        <v>-78637</v>
      </c>
      <c r="H1011" s="36">
        <f t="shared" si="209"/>
        <v>2150</v>
      </c>
      <c r="I1011" s="36">
        <f t="shared" si="210"/>
        <v>1849</v>
      </c>
      <c r="J1011" s="36">
        <f t="shared" si="211"/>
        <v>14601</v>
      </c>
      <c r="K1011" s="36">
        <f t="shared" si="212"/>
        <v>18600</v>
      </c>
      <c r="L1011" s="36"/>
      <c r="M1011" s="36">
        <f t="shared" si="213"/>
        <v>2159</v>
      </c>
      <c r="N1011" s="36">
        <f t="shared" si="214"/>
        <v>117001</v>
      </c>
      <c r="O1011" s="36">
        <f t="shared" si="215"/>
        <v>119160</v>
      </c>
      <c r="P1011" s="36">
        <f t="shared" si="216"/>
        <v>119160</v>
      </c>
      <c r="Q1011" s="36">
        <f t="shared" si="217"/>
        <v>-9826</v>
      </c>
    </row>
    <row r="1012" spans="1:17" s="33" customFormat="1" ht="13.2" x14ac:dyDescent="0.25">
      <c r="A1012" s="62">
        <v>49208</v>
      </c>
      <c r="B1012" s="63" t="s">
        <v>1313</v>
      </c>
      <c r="C1012" s="65">
        <v>2409.09</v>
      </c>
      <c r="D1012" s="34">
        <f t="shared" si="205"/>
        <v>3.1443316624213044E-6</v>
      </c>
      <c r="E1012" s="66">
        <f t="shared" si="206"/>
        <v>441</v>
      </c>
      <c r="F1012" s="35">
        <f t="shared" si="207"/>
        <v>15602</v>
      </c>
      <c r="G1012" s="35">
        <f t="shared" si="208"/>
        <v>-12265</v>
      </c>
      <c r="H1012" s="36">
        <f t="shared" si="209"/>
        <v>335</v>
      </c>
      <c r="I1012" s="36">
        <f t="shared" si="210"/>
        <v>288</v>
      </c>
      <c r="J1012" s="36">
        <f t="shared" si="211"/>
        <v>2277</v>
      </c>
      <c r="K1012" s="36">
        <f t="shared" si="212"/>
        <v>2900</v>
      </c>
      <c r="L1012" s="36"/>
      <c r="M1012" s="36">
        <f t="shared" si="213"/>
        <v>337</v>
      </c>
      <c r="N1012" s="36">
        <f t="shared" si="214"/>
        <v>18249</v>
      </c>
      <c r="O1012" s="36">
        <f t="shared" si="215"/>
        <v>18586</v>
      </c>
      <c r="P1012" s="36">
        <f t="shared" si="216"/>
        <v>18586</v>
      </c>
      <c r="Q1012" s="36">
        <f t="shared" si="217"/>
        <v>-1533</v>
      </c>
    </row>
    <row r="1013" spans="1:17" s="33" customFormat="1" ht="13.2" x14ac:dyDescent="0.25">
      <c r="A1013" s="62">
        <v>49301</v>
      </c>
      <c r="B1013" s="63" t="s">
        <v>1314</v>
      </c>
      <c r="C1013" s="65">
        <v>119026.35</v>
      </c>
      <c r="D1013" s="34">
        <f t="shared" si="205"/>
        <v>1.5535256921386914E-4</v>
      </c>
      <c r="E1013" s="66">
        <f t="shared" si="206"/>
        <v>21779</v>
      </c>
      <c r="F1013" s="35">
        <f t="shared" si="207"/>
        <v>770832</v>
      </c>
      <c r="G1013" s="35">
        <f t="shared" si="208"/>
        <v>-605975</v>
      </c>
      <c r="H1013" s="36">
        <f t="shared" si="209"/>
        <v>16571</v>
      </c>
      <c r="I1013" s="36">
        <f t="shared" si="210"/>
        <v>14245</v>
      </c>
      <c r="J1013" s="36">
        <f t="shared" si="211"/>
        <v>112518</v>
      </c>
      <c r="K1013" s="36">
        <f t="shared" si="212"/>
        <v>143334</v>
      </c>
      <c r="L1013" s="36"/>
      <c r="M1013" s="36">
        <f t="shared" si="213"/>
        <v>16638</v>
      </c>
      <c r="N1013" s="36">
        <f t="shared" si="214"/>
        <v>901609</v>
      </c>
      <c r="O1013" s="36">
        <f t="shared" si="215"/>
        <v>918247</v>
      </c>
      <c r="P1013" s="36">
        <f t="shared" si="216"/>
        <v>918247</v>
      </c>
      <c r="Q1013" s="36">
        <f t="shared" si="217"/>
        <v>-75722</v>
      </c>
    </row>
    <row r="1014" spans="1:17" s="33" customFormat="1" ht="13.2" x14ac:dyDescent="0.25">
      <c r="A1014" s="62">
        <v>49302</v>
      </c>
      <c r="B1014" s="63" t="s">
        <v>1315</v>
      </c>
      <c r="C1014" s="65">
        <v>21221.65</v>
      </c>
      <c r="D1014" s="34">
        <f t="shared" si="205"/>
        <v>2.7698386537581858E-5</v>
      </c>
      <c r="E1014" s="66">
        <f t="shared" si="206"/>
        <v>3883</v>
      </c>
      <c r="F1014" s="35">
        <f t="shared" si="207"/>
        <v>137435</v>
      </c>
      <c r="G1014" s="35">
        <f t="shared" si="208"/>
        <v>-108042</v>
      </c>
      <c r="H1014" s="36">
        <f t="shared" si="209"/>
        <v>2954</v>
      </c>
      <c r="I1014" s="36">
        <f t="shared" si="210"/>
        <v>2540</v>
      </c>
      <c r="J1014" s="36">
        <f t="shared" si="211"/>
        <v>20061</v>
      </c>
      <c r="K1014" s="36">
        <f t="shared" si="212"/>
        <v>25555</v>
      </c>
      <c r="L1014" s="36"/>
      <c r="M1014" s="36">
        <f t="shared" si="213"/>
        <v>2966</v>
      </c>
      <c r="N1014" s="36">
        <f t="shared" si="214"/>
        <v>160751</v>
      </c>
      <c r="O1014" s="36">
        <f t="shared" si="215"/>
        <v>163717</v>
      </c>
      <c r="P1014" s="36">
        <f t="shared" si="216"/>
        <v>163717</v>
      </c>
      <c r="Q1014" s="36">
        <f t="shared" si="217"/>
        <v>-13501</v>
      </c>
    </row>
    <row r="1015" spans="1:17" s="33" customFormat="1" ht="13.2" x14ac:dyDescent="0.25">
      <c r="A1015" s="62">
        <v>49303</v>
      </c>
      <c r="B1015" s="63" t="s">
        <v>1316</v>
      </c>
      <c r="C1015" s="65">
        <v>31456.39</v>
      </c>
      <c r="D1015" s="34">
        <f t="shared" si="205"/>
        <v>4.1056715632239931E-5</v>
      </c>
      <c r="E1015" s="66">
        <f t="shared" si="206"/>
        <v>5756</v>
      </c>
      <c r="F1015" s="35">
        <f t="shared" si="207"/>
        <v>203716</v>
      </c>
      <c r="G1015" s="35">
        <f t="shared" si="208"/>
        <v>-160148</v>
      </c>
      <c r="H1015" s="36">
        <f t="shared" si="209"/>
        <v>4379</v>
      </c>
      <c r="I1015" s="36">
        <f t="shared" si="210"/>
        <v>3765</v>
      </c>
      <c r="J1015" s="36">
        <f t="shared" si="211"/>
        <v>29736</v>
      </c>
      <c r="K1015" s="36">
        <f t="shared" si="212"/>
        <v>37880</v>
      </c>
      <c r="L1015" s="36"/>
      <c r="M1015" s="36">
        <f t="shared" si="213"/>
        <v>4397</v>
      </c>
      <c r="N1015" s="36">
        <f t="shared" si="214"/>
        <v>238278</v>
      </c>
      <c r="O1015" s="36">
        <f t="shared" si="215"/>
        <v>242675</v>
      </c>
      <c r="P1015" s="36">
        <f t="shared" si="216"/>
        <v>242675</v>
      </c>
      <c r="Q1015" s="36">
        <f t="shared" si="217"/>
        <v>-20012</v>
      </c>
    </row>
    <row r="1016" spans="1:17" s="33" customFormat="1" ht="13.2" x14ac:dyDescent="0.25">
      <c r="A1016" s="62">
        <v>49304</v>
      </c>
      <c r="B1016" s="63" t="s">
        <v>1317</v>
      </c>
      <c r="C1016" s="65">
        <v>88110.53</v>
      </c>
      <c r="D1016" s="34">
        <f t="shared" si="205"/>
        <v>1.1500140271709327E-4</v>
      </c>
      <c r="E1016" s="66">
        <f t="shared" si="206"/>
        <v>16122</v>
      </c>
      <c r="F1016" s="35">
        <f t="shared" si="207"/>
        <v>570617</v>
      </c>
      <c r="G1016" s="35">
        <f t="shared" si="208"/>
        <v>-448580</v>
      </c>
      <c r="H1016" s="36">
        <f t="shared" si="209"/>
        <v>12267</v>
      </c>
      <c r="I1016" s="36">
        <f t="shared" si="210"/>
        <v>10545</v>
      </c>
      <c r="J1016" s="36">
        <f t="shared" si="211"/>
        <v>83293</v>
      </c>
      <c r="K1016" s="36">
        <f t="shared" si="212"/>
        <v>106105</v>
      </c>
      <c r="L1016" s="36"/>
      <c r="M1016" s="36">
        <f t="shared" si="213"/>
        <v>12317</v>
      </c>
      <c r="N1016" s="36">
        <f t="shared" si="214"/>
        <v>667426</v>
      </c>
      <c r="O1016" s="36">
        <f t="shared" si="215"/>
        <v>679743</v>
      </c>
      <c r="P1016" s="36">
        <f t="shared" si="216"/>
        <v>679743</v>
      </c>
      <c r="Q1016" s="36">
        <f t="shared" si="217"/>
        <v>-56054</v>
      </c>
    </row>
    <row r="1017" spans="1:17" s="33" customFormat="1" ht="13.2" x14ac:dyDescent="0.25">
      <c r="A1017" s="62">
        <v>49307</v>
      </c>
      <c r="B1017" s="63" t="s">
        <v>1318</v>
      </c>
      <c r="C1017" s="65">
        <v>1495.53</v>
      </c>
      <c r="D1017" s="34">
        <f t="shared" si="205"/>
        <v>1.951957930629795E-6</v>
      </c>
      <c r="E1017" s="66">
        <f t="shared" si="206"/>
        <v>274</v>
      </c>
      <c r="F1017" s="35">
        <f t="shared" si="207"/>
        <v>9685</v>
      </c>
      <c r="G1017" s="35">
        <f t="shared" si="208"/>
        <v>-7614</v>
      </c>
      <c r="H1017" s="36">
        <f t="shared" si="209"/>
        <v>208</v>
      </c>
      <c r="I1017" s="36">
        <f t="shared" si="210"/>
        <v>179</v>
      </c>
      <c r="J1017" s="36">
        <f t="shared" si="211"/>
        <v>1414</v>
      </c>
      <c r="K1017" s="36">
        <f t="shared" si="212"/>
        <v>1801</v>
      </c>
      <c r="L1017" s="36"/>
      <c r="M1017" s="36">
        <f t="shared" si="213"/>
        <v>209</v>
      </c>
      <c r="N1017" s="36">
        <f t="shared" si="214"/>
        <v>11328</v>
      </c>
      <c r="O1017" s="36">
        <f t="shared" si="215"/>
        <v>11537</v>
      </c>
      <c r="P1017" s="36">
        <f t="shared" si="216"/>
        <v>11537</v>
      </c>
      <c r="Q1017" s="36">
        <f t="shared" si="217"/>
        <v>-951</v>
      </c>
    </row>
    <row r="1018" spans="1:17" s="33" customFormat="1" ht="13.2" x14ac:dyDescent="0.25">
      <c r="A1018" s="62">
        <v>49308</v>
      </c>
      <c r="B1018" s="63" t="s">
        <v>1319</v>
      </c>
      <c r="C1018" s="65">
        <v>8565.02</v>
      </c>
      <c r="D1018" s="34">
        <f t="shared" si="205"/>
        <v>1.1179019287478559E-5</v>
      </c>
      <c r="E1018" s="66">
        <f t="shared" si="206"/>
        <v>1567</v>
      </c>
      <c r="F1018" s="35">
        <f t="shared" si="207"/>
        <v>55468</v>
      </c>
      <c r="G1018" s="35">
        <f t="shared" si="208"/>
        <v>-43605</v>
      </c>
      <c r="H1018" s="36">
        <f t="shared" si="209"/>
        <v>1192</v>
      </c>
      <c r="I1018" s="36">
        <f t="shared" si="210"/>
        <v>1025</v>
      </c>
      <c r="J1018" s="36">
        <f t="shared" si="211"/>
        <v>8097</v>
      </c>
      <c r="K1018" s="36">
        <f t="shared" si="212"/>
        <v>10314</v>
      </c>
      <c r="L1018" s="36"/>
      <c r="M1018" s="36">
        <f t="shared" si="213"/>
        <v>1197</v>
      </c>
      <c r="N1018" s="36">
        <f t="shared" si="214"/>
        <v>64879</v>
      </c>
      <c r="O1018" s="36">
        <f t="shared" si="215"/>
        <v>66076</v>
      </c>
      <c r="P1018" s="36">
        <f t="shared" si="216"/>
        <v>66076</v>
      </c>
      <c r="Q1018" s="36">
        <f t="shared" si="217"/>
        <v>-5449</v>
      </c>
    </row>
    <row r="1019" spans="1:17" s="33" customFormat="1" ht="13.2" x14ac:dyDescent="0.25">
      <c r="A1019" s="62">
        <v>49309</v>
      </c>
      <c r="B1019" s="63" t="s">
        <v>1320</v>
      </c>
      <c r="C1019" s="65">
        <v>1804.9</v>
      </c>
      <c r="D1019" s="34">
        <f t="shared" si="205"/>
        <v>2.3557460358493093E-6</v>
      </c>
      <c r="E1019" s="66">
        <f t="shared" si="206"/>
        <v>330</v>
      </c>
      <c r="F1019" s="35">
        <f t="shared" si="207"/>
        <v>11689</v>
      </c>
      <c r="G1019" s="35">
        <f t="shared" si="208"/>
        <v>-9189</v>
      </c>
      <c r="H1019" s="36">
        <f t="shared" si="209"/>
        <v>251</v>
      </c>
      <c r="I1019" s="36">
        <f t="shared" si="210"/>
        <v>216</v>
      </c>
      <c r="J1019" s="36">
        <f t="shared" si="211"/>
        <v>1706</v>
      </c>
      <c r="K1019" s="36">
        <f t="shared" si="212"/>
        <v>2173</v>
      </c>
      <c r="L1019" s="36"/>
      <c r="M1019" s="36">
        <f t="shared" si="213"/>
        <v>252</v>
      </c>
      <c r="N1019" s="36">
        <f t="shared" si="214"/>
        <v>13672</v>
      </c>
      <c r="O1019" s="36">
        <f t="shared" si="215"/>
        <v>13924</v>
      </c>
      <c r="P1019" s="36">
        <f t="shared" si="216"/>
        <v>13924</v>
      </c>
      <c r="Q1019" s="36">
        <f t="shared" si="217"/>
        <v>-1148</v>
      </c>
    </row>
    <row r="1020" spans="1:17" s="33" customFormat="1" ht="13.2" x14ac:dyDescent="0.25">
      <c r="A1020" s="62">
        <v>49311</v>
      </c>
      <c r="B1020" s="63" t="s">
        <v>1321</v>
      </c>
      <c r="C1020" s="65">
        <v>4554.41</v>
      </c>
      <c r="D1020" s="34">
        <f t="shared" si="205"/>
        <v>5.9443921010208059E-6</v>
      </c>
      <c r="E1020" s="66">
        <f t="shared" si="206"/>
        <v>833</v>
      </c>
      <c r="F1020" s="35">
        <f t="shared" si="207"/>
        <v>29495</v>
      </c>
      <c r="G1020" s="35">
        <f t="shared" si="208"/>
        <v>-23187</v>
      </c>
      <c r="H1020" s="36">
        <f t="shared" si="209"/>
        <v>634</v>
      </c>
      <c r="I1020" s="36">
        <f t="shared" si="210"/>
        <v>545</v>
      </c>
      <c r="J1020" s="36">
        <f t="shared" si="211"/>
        <v>4305</v>
      </c>
      <c r="K1020" s="36">
        <f t="shared" si="212"/>
        <v>5484</v>
      </c>
      <c r="L1020" s="36"/>
      <c r="M1020" s="36">
        <f t="shared" si="213"/>
        <v>637</v>
      </c>
      <c r="N1020" s="36">
        <f t="shared" si="214"/>
        <v>34499</v>
      </c>
      <c r="O1020" s="36">
        <f t="shared" si="215"/>
        <v>35136</v>
      </c>
      <c r="P1020" s="36">
        <f t="shared" si="216"/>
        <v>35136</v>
      </c>
      <c r="Q1020" s="36">
        <f t="shared" si="217"/>
        <v>-2897</v>
      </c>
    </row>
    <row r="1021" spans="1:17" s="33" customFormat="1" ht="13.2" x14ac:dyDescent="0.25">
      <c r="A1021" s="62">
        <v>49312</v>
      </c>
      <c r="B1021" s="63" t="s">
        <v>1322</v>
      </c>
      <c r="C1021" s="65">
        <v>1335.29</v>
      </c>
      <c r="D1021" s="34">
        <f t="shared" si="205"/>
        <v>1.7428135210866109E-6</v>
      </c>
      <c r="E1021" s="66">
        <f t="shared" si="206"/>
        <v>244</v>
      </c>
      <c r="F1021" s="35">
        <f t="shared" si="207"/>
        <v>8648</v>
      </c>
      <c r="G1021" s="35">
        <f t="shared" si="208"/>
        <v>-6798</v>
      </c>
      <c r="H1021" s="36">
        <f t="shared" si="209"/>
        <v>186</v>
      </c>
      <c r="I1021" s="36">
        <f t="shared" si="210"/>
        <v>160</v>
      </c>
      <c r="J1021" s="36">
        <f t="shared" si="211"/>
        <v>1262</v>
      </c>
      <c r="K1021" s="36">
        <f t="shared" si="212"/>
        <v>1608</v>
      </c>
      <c r="L1021" s="36"/>
      <c r="M1021" s="36">
        <f t="shared" si="213"/>
        <v>187</v>
      </c>
      <c r="N1021" s="36">
        <f t="shared" si="214"/>
        <v>10115</v>
      </c>
      <c r="O1021" s="36">
        <f t="shared" si="215"/>
        <v>10302</v>
      </c>
      <c r="P1021" s="36">
        <f t="shared" si="216"/>
        <v>10302</v>
      </c>
      <c r="Q1021" s="36">
        <f t="shared" si="217"/>
        <v>-849</v>
      </c>
    </row>
    <row r="1022" spans="1:17" s="33" customFormat="1" ht="13.2" x14ac:dyDescent="0.25">
      <c r="A1022" s="62">
        <v>49316</v>
      </c>
      <c r="B1022" s="63" t="s">
        <v>1323</v>
      </c>
      <c r="C1022" s="65">
        <v>1794.47</v>
      </c>
      <c r="D1022" s="34">
        <f t="shared" si="205"/>
        <v>2.3421328544243503E-6</v>
      </c>
      <c r="E1022" s="66">
        <f t="shared" si="206"/>
        <v>328</v>
      </c>
      <c r="F1022" s="35">
        <f t="shared" si="207"/>
        <v>11621</v>
      </c>
      <c r="G1022" s="35">
        <f t="shared" si="208"/>
        <v>-9136</v>
      </c>
      <c r="H1022" s="36">
        <f t="shared" si="209"/>
        <v>250</v>
      </c>
      <c r="I1022" s="36">
        <f t="shared" si="210"/>
        <v>215</v>
      </c>
      <c r="J1022" s="36">
        <f t="shared" si="211"/>
        <v>1696</v>
      </c>
      <c r="K1022" s="36">
        <f t="shared" si="212"/>
        <v>2161</v>
      </c>
      <c r="L1022" s="36"/>
      <c r="M1022" s="36">
        <f t="shared" si="213"/>
        <v>251</v>
      </c>
      <c r="N1022" s="36">
        <f t="shared" si="214"/>
        <v>13593</v>
      </c>
      <c r="O1022" s="36">
        <f t="shared" si="215"/>
        <v>13844</v>
      </c>
      <c r="P1022" s="36">
        <f t="shared" si="216"/>
        <v>13844</v>
      </c>
      <c r="Q1022" s="36">
        <f t="shared" si="217"/>
        <v>-1142</v>
      </c>
    </row>
    <row r="1023" spans="1:17" s="33" customFormat="1" ht="13.2" x14ac:dyDescent="0.25">
      <c r="A1023" s="62">
        <v>49317</v>
      </c>
      <c r="B1023" s="63" t="s">
        <v>1324</v>
      </c>
      <c r="C1023" s="65">
        <v>784.49</v>
      </c>
      <c r="D1023" s="34">
        <f t="shared" si="205"/>
        <v>1.0239122431511023E-6</v>
      </c>
      <c r="E1023" s="66">
        <f t="shared" si="206"/>
        <v>144</v>
      </c>
      <c r="F1023" s="35">
        <f t="shared" si="207"/>
        <v>5080</v>
      </c>
      <c r="G1023" s="35">
        <f t="shared" si="208"/>
        <v>-3994</v>
      </c>
      <c r="H1023" s="36">
        <f t="shared" si="209"/>
        <v>109</v>
      </c>
      <c r="I1023" s="36">
        <f t="shared" si="210"/>
        <v>94</v>
      </c>
      <c r="J1023" s="36">
        <f t="shared" si="211"/>
        <v>742</v>
      </c>
      <c r="K1023" s="36">
        <f t="shared" si="212"/>
        <v>945</v>
      </c>
      <c r="L1023" s="36"/>
      <c r="M1023" s="36">
        <f t="shared" si="213"/>
        <v>110</v>
      </c>
      <c r="N1023" s="36">
        <f t="shared" si="214"/>
        <v>5942</v>
      </c>
      <c r="O1023" s="36">
        <f t="shared" si="215"/>
        <v>6052</v>
      </c>
      <c r="P1023" s="36">
        <f t="shared" si="216"/>
        <v>6052</v>
      </c>
      <c r="Q1023" s="36">
        <f t="shared" si="217"/>
        <v>-499</v>
      </c>
    </row>
    <row r="1024" spans="1:17" s="33" customFormat="1" ht="13.2" x14ac:dyDescent="0.25">
      <c r="A1024" s="62">
        <v>49560</v>
      </c>
      <c r="B1024" s="63" t="s">
        <v>1325</v>
      </c>
      <c r="C1024" s="65">
        <v>148470.01999999999</v>
      </c>
      <c r="D1024" s="34">
        <f t="shared" si="205"/>
        <v>1.9378229323367921E-4</v>
      </c>
      <c r="E1024" s="66">
        <f t="shared" si="206"/>
        <v>27167</v>
      </c>
      <c r="F1024" s="35">
        <f t="shared" si="207"/>
        <v>961514</v>
      </c>
      <c r="G1024" s="35">
        <f t="shared" si="208"/>
        <v>-755876</v>
      </c>
      <c r="H1024" s="36">
        <f t="shared" si="209"/>
        <v>20670</v>
      </c>
      <c r="I1024" s="36">
        <f t="shared" si="210"/>
        <v>17769</v>
      </c>
      <c r="J1024" s="36">
        <f t="shared" si="211"/>
        <v>140352</v>
      </c>
      <c r="K1024" s="36">
        <f t="shared" si="212"/>
        <v>178791</v>
      </c>
      <c r="L1024" s="36"/>
      <c r="M1024" s="36">
        <f t="shared" si="213"/>
        <v>20754</v>
      </c>
      <c r="N1024" s="36">
        <f t="shared" si="214"/>
        <v>1124641</v>
      </c>
      <c r="O1024" s="36">
        <f t="shared" si="215"/>
        <v>1145395</v>
      </c>
      <c r="P1024" s="36">
        <f t="shared" si="216"/>
        <v>1145395</v>
      </c>
      <c r="Q1024" s="36">
        <f t="shared" si="217"/>
        <v>-94453</v>
      </c>
    </row>
    <row r="1025" spans="1:17" s="33" customFormat="1" ht="13.2" x14ac:dyDescent="0.25">
      <c r="A1025" s="62">
        <v>49561</v>
      </c>
      <c r="B1025" s="63" t="s">
        <v>1326</v>
      </c>
      <c r="C1025" s="65">
        <v>452883.07</v>
      </c>
      <c r="D1025" s="34">
        <f t="shared" si="205"/>
        <v>5.9110061325046549E-4</v>
      </c>
      <c r="E1025" s="66">
        <f t="shared" si="206"/>
        <v>82867</v>
      </c>
      <c r="F1025" s="35">
        <f t="shared" si="207"/>
        <v>2932938</v>
      </c>
      <c r="G1025" s="35">
        <f t="shared" si="208"/>
        <v>-2305673</v>
      </c>
      <c r="H1025" s="36">
        <f t="shared" si="209"/>
        <v>63050</v>
      </c>
      <c r="I1025" s="36">
        <f t="shared" si="210"/>
        <v>54202</v>
      </c>
      <c r="J1025" s="36">
        <f t="shared" si="211"/>
        <v>428121</v>
      </c>
      <c r="K1025" s="36">
        <f t="shared" si="212"/>
        <v>545373</v>
      </c>
      <c r="L1025" s="36"/>
      <c r="M1025" s="36">
        <f t="shared" si="213"/>
        <v>63306</v>
      </c>
      <c r="N1025" s="36">
        <f t="shared" si="214"/>
        <v>3430530</v>
      </c>
      <c r="O1025" s="36">
        <f t="shared" si="215"/>
        <v>3493836</v>
      </c>
      <c r="P1025" s="36">
        <f t="shared" si="216"/>
        <v>3493836</v>
      </c>
      <c r="Q1025" s="36">
        <f t="shared" si="217"/>
        <v>-288113</v>
      </c>
    </row>
    <row r="1026" spans="1:17" s="33" customFormat="1" ht="13.2" x14ac:dyDescent="0.25">
      <c r="A1026" s="62">
        <v>49562</v>
      </c>
      <c r="B1026" s="63" t="s">
        <v>1327</v>
      </c>
      <c r="C1026" s="65">
        <v>999926.68</v>
      </c>
      <c r="D1026" s="34">
        <f t="shared" si="205"/>
        <v>1.3050990706133087E-3</v>
      </c>
      <c r="E1026" s="66">
        <f t="shared" si="206"/>
        <v>182963</v>
      </c>
      <c r="F1026" s="35">
        <f t="shared" si="207"/>
        <v>6475673</v>
      </c>
      <c r="G1026" s="35">
        <f t="shared" si="208"/>
        <v>-5090727</v>
      </c>
      <c r="H1026" s="36">
        <f t="shared" si="209"/>
        <v>139210</v>
      </c>
      <c r="I1026" s="36">
        <f t="shared" si="210"/>
        <v>119674</v>
      </c>
      <c r="J1026" s="36">
        <f t="shared" si="211"/>
        <v>945254</v>
      </c>
      <c r="K1026" s="36">
        <f t="shared" si="212"/>
        <v>1204138</v>
      </c>
      <c r="L1026" s="36"/>
      <c r="M1026" s="36">
        <f t="shared" si="213"/>
        <v>139775</v>
      </c>
      <c r="N1026" s="36">
        <f t="shared" si="214"/>
        <v>7574315</v>
      </c>
      <c r="O1026" s="36">
        <f t="shared" si="215"/>
        <v>7714090</v>
      </c>
      <c r="P1026" s="36">
        <f t="shared" si="216"/>
        <v>7714090</v>
      </c>
      <c r="Q1026" s="36">
        <f t="shared" si="217"/>
        <v>-636128</v>
      </c>
    </row>
    <row r="1027" spans="1:17" s="33" customFormat="1" ht="13.2" x14ac:dyDescent="0.25">
      <c r="A1027" s="62">
        <v>49601</v>
      </c>
      <c r="B1027" s="63" t="s">
        <v>1328</v>
      </c>
      <c r="C1027" s="65">
        <v>19891.52</v>
      </c>
      <c r="D1027" s="34">
        <f t="shared" si="205"/>
        <v>2.5962307821495513E-5</v>
      </c>
      <c r="E1027" s="66">
        <f t="shared" si="206"/>
        <v>3640</v>
      </c>
      <c r="F1027" s="35">
        <f t="shared" si="207"/>
        <v>128820</v>
      </c>
      <c r="G1027" s="35">
        <f t="shared" si="208"/>
        <v>-101270</v>
      </c>
      <c r="H1027" s="36">
        <f t="shared" si="209"/>
        <v>2769</v>
      </c>
      <c r="I1027" s="36">
        <f t="shared" si="210"/>
        <v>2381</v>
      </c>
      <c r="J1027" s="36">
        <f t="shared" si="211"/>
        <v>18804</v>
      </c>
      <c r="K1027" s="36">
        <f t="shared" si="212"/>
        <v>23954</v>
      </c>
      <c r="L1027" s="36"/>
      <c r="M1027" s="36">
        <f t="shared" si="213"/>
        <v>2781</v>
      </c>
      <c r="N1027" s="36">
        <f t="shared" si="214"/>
        <v>150676</v>
      </c>
      <c r="O1027" s="36">
        <f t="shared" si="215"/>
        <v>153457</v>
      </c>
      <c r="P1027" s="36">
        <f t="shared" si="216"/>
        <v>153457</v>
      </c>
      <c r="Q1027" s="36">
        <f t="shared" si="217"/>
        <v>-12654</v>
      </c>
    </row>
    <row r="1028" spans="1:17" s="33" customFormat="1" ht="13.2" x14ac:dyDescent="0.25">
      <c r="A1028" s="62">
        <v>49701</v>
      </c>
      <c r="B1028" s="63" t="s">
        <v>1329</v>
      </c>
      <c r="C1028" s="65">
        <v>97145.59</v>
      </c>
      <c r="D1028" s="34">
        <f t="shared" si="205"/>
        <v>1.2679391575308455E-4</v>
      </c>
      <c r="E1028" s="66">
        <f t="shared" si="206"/>
        <v>17775</v>
      </c>
      <c r="F1028" s="35">
        <f t="shared" si="207"/>
        <v>629129</v>
      </c>
      <c r="G1028" s="35">
        <f t="shared" si="208"/>
        <v>-494578</v>
      </c>
      <c r="H1028" s="36">
        <f t="shared" si="209"/>
        <v>13525</v>
      </c>
      <c r="I1028" s="36">
        <f t="shared" si="210"/>
        <v>11627</v>
      </c>
      <c r="J1028" s="36">
        <f t="shared" si="211"/>
        <v>91834</v>
      </c>
      <c r="K1028" s="36">
        <f t="shared" si="212"/>
        <v>116986</v>
      </c>
      <c r="L1028" s="36"/>
      <c r="M1028" s="36">
        <f t="shared" si="213"/>
        <v>13579</v>
      </c>
      <c r="N1028" s="36">
        <f t="shared" si="214"/>
        <v>735865</v>
      </c>
      <c r="O1028" s="36">
        <f t="shared" si="215"/>
        <v>749444</v>
      </c>
      <c r="P1028" s="36">
        <f t="shared" si="216"/>
        <v>749444</v>
      </c>
      <c r="Q1028" s="36">
        <f t="shared" si="217"/>
        <v>-61802</v>
      </c>
    </row>
    <row r="1029" spans="1:17" s="33" customFormat="1" ht="13.2" x14ac:dyDescent="0.25">
      <c r="A1029" s="62">
        <v>50001</v>
      </c>
      <c r="B1029" s="63" t="s">
        <v>1330</v>
      </c>
      <c r="C1029" s="65">
        <v>165466.03</v>
      </c>
      <c r="D1029" s="34">
        <f t="shared" si="205"/>
        <v>2.1596539655394917E-4</v>
      </c>
      <c r="E1029" s="66">
        <f t="shared" si="206"/>
        <v>30276</v>
      </c>
      <c r="F1029" s="35">
        <f t="shared" si="207"/>
        <v>1071582</v>
      </c>
      <c r="G1029" s="35">
        <f t="shared" si="208"/>
        <v>-842404</v>
      </c>
      <c r="H1029" s="36">
        <f t="shared" si="209"/>
        <v>23036</v>
      </c>
      <c r="I1029" s="36">
        <f t="shared" si="210"/>
        <v>19803</v>
      </c>
      <c r="J1029" s="36">
        <f t="shared" si="211"/>
        <v>156419</v>
      </c>
      <c r="K1029" s="36">
        <f t="shared" si="212"/>
        <v>199258</v>
      </c>
      <c r="L1029" s="36"/>
      <c r="M1029" s="36">
        <f t="shared" si="213"/>
        <v>23130</v>
      </c>
      <c r="N1029" s="36">
        <f t="shared" si="214"/>
        <v>1253384</v>
      </c>
      <c r="O1029" s="36">
        <f t="shared" si="215"/>
        <v>1276514</v>
      </c>
      <c r="P1029" s="36">
        <f t="shared" si="216"/>
        <v>1276514</v>
      </c>
      <c r="Q1029" s="36">
        <f t="shared" si="217"/>
        <v>-105265</v>
      </c>
    </row>
    <row r="1030" spans="1:17" s="33" customFormat="1" ht="13.2" x14ac:dyDescent="0.25">
      <c r="A1030" s="62">
        <v>50201</v>
      </c>
      <c r="B1030" s="63" t="s">
        <v>1331</v>
      </c>
      <c r="C1030" s="65">
        <v>715906.72</v>
      </c>
      <c r="D1030" s="34">
        <f t="shared" si="205"/>
        <v>9.3439770495754959E-4</v>
      </c>
      <c r="E1030" s="66">
        <f t="shared" si="206"/>
        <v>130994</v>
      </c>
      <c r="F1030" s="35">
        <f t="shared" si="207"/>
        <v>4636318</v>
      </c>
      <c r="G1030" s="35">
        <f t="shared" si="208"/>
        <v>-3644753</v>
      </c>
      <c r="H1030" s="36">
        <f t="shared" si="209"/>
        <v>99668</v>
      </c>
      <c r="I1030" s="36">
        <f t="shared" si="210"/>
        <v>85681</v>
      </c>
      <c r="J1030" s="36">
        <f t="shared" si="211"/>
        <v>676763</v>
      </c>
      <c r="K1030" s="36">
        <f t="shared" si="212"/>
        <v>862112</v>
      </c>
      <c r="L1030" s="36"/>
      <c r="M1030" s="36">
        <f t="shared" si="213"/>
        <v>100073</v>
      </c>
      <c r="N1030" s="36">
        <f t="shared" si="214"/>
        <v>5422900</v>
      </c>
      <c r="O1030" s="36">
        <f t="shared" si="215"/>
        <v>5522973</v>
      </c>
      <c r="P1030" s="36">
        <f t="shared" si="216"/>
        <v>5522973</v>
      </c>
      <c r="Q1030" s="36">
        <f t="shared" si="217"/>
        <v>-455442</v>
      </c>
    </row>
    <row r="1031" spans="1:17" s="33" customFormat="1" ht="13.2" x14ac:dyDescent="0.25">
      <c r="A1031" s="62">
        <v>50204</v>
      </c>
      <c r="B1031" s="63" t="s">
        <v>1332</v>
      </c>
      <c r="C1031" s="65">
        <v>25635.22</v>
      </c>
      <c r="D1031" s="34">
        <f t="shared" si="205"/>
        <v>3.3458955007548855E-5</v>
      </c>
      <c r="E1031" s="66">
        <f t="shared" si="206"/>
        <v>4691</v>
      </c>
      <c r="F1031" s="35">
        <f t="shared" si="207"/>
        <v>166017</v>
      </c>
      <c r="G1031" s="35">
        <f t="shared" si="208"/>
        <v>-130511</v>
      </c>
      <c r="H1031" s="36">
        <f t="shared" si="209"/>
        <v>3569</v>
      </c>
      <c r="I1031" s="36">
        <f t="shared" si="210"/>
        <v>3068</v>
      </c>
      <c r="J1031" s="36">
        <f t="shared" si="211"/>
        <v>24234</v>
      </c>
      <c r="K1031" s="36">
        <f t="shared" si="212"/>
        <v>30871</v>
      </c>
      <c r="L1031" s="36"/>
      <c r="M1031" s="36">
        <f t="shared" si="213"/>
        <v>3583</v>
      </c>
      <c r="N1031" s="36">
        <f t="shared" si="214"/>
        <v>194183</v>
      </c>
      <c r="O1031" s="36">
        <f t="shared" si="215"/>
        <v>197766</v>
      </c>
      <c r="P1031" s="36">
        <f t="shared" si="216"/>
        <v>197766</v>
      </c>
      <c r="Q1031" s="36">
        <f t="shared" si="217"/>
        <v>-16308</v>
      </c>
    </row>
    <row r="1032" spans="1:17" s="33" customFormat="1" ht="13.2" x14ac:dyDescent="0.25">
      <c r="A1032" s="62">
        <v>50210</v>
      </c>
      <c r="B1032" s="63" t="s">
        <v>1333</v>
      </c>
      <c r="C1032" s="65">
        <v>1530.23</v>
      </c>
      <c r="D1032" s="34">
        <f t="shared" si="205"/>
        <v>1.9972481890618253E-6</v>
      </c>
      <c r="E1032" s="66">
        <f t="shared" si="206"/>
        <v>280</v>
      </c>
      <c r="F1032" s="35">
        <f t="shared" si="207"/>
        <v>9910</v>
      </c>
      <c r="G1032" s="35">
        <f t="shared" si="208"/>
        <v>-7791</v>
      </c>
      <c r="H1032" s="36">
        <f t="shared" si="209"/>
        <v>213</v>
      </c>
      <c r="I1032" s="36">
        <f t="shared" si="210"/>
        <v>183</v>
      </c>
      <c r="J1032" s="36">
        <f t="shared" si="211"/>
        <v>1447</v>
      </c>
      <c r="K1032" s="36">
        <f t="shared" si="212"/>
        <v>1843</v>
      </c>
      <c r="L1032" s="36"/>
      <c r="M1032" s="36">
        <f t="shared" si="213"/>
        <v>214</v>
      </c>
      <c r="N1032" s="36">
        <f t="shared" si="214"/>
        <v>11591</v>
      </c>
      <c r="O1032" s="36">
        <f t="shared" si="215"/>
        <v>11805</v>
      </c>
      <c r="P1032" s="36">
        <f t="shared" si="216"/>
        <v>11805</v>
      </c>
      <c r="Q1032" s="36">
        <f t="shared" si="217"/>
        <v>-973</v>
      </c>
    </row>
    <row r="1033" spans="1:17" s="33" customFormat="1" ht="13.2" x14ac:dyDescent="0.25">
      <c r="A1033" s="62">
        <v>50301</v>
      </c>
      <c r="B1033" s="63" t="s">
        <v>1334</v>
      </c>
      <c r="C1033" s="65">
        <v>46461.64</v>
      </c>
      <c r="D1033" s="34">
        <f t="shared" si="205"/>
        <v>6.0641489417174191E-5</v>
      </c>
      <c r="E1033" s="66">
        <f t="shared" si="206"/>
        <v>8501</v>
      </c>
      <c r="F1033" s="35">
        <f t="shared" si="207"/>
        <v>300892</v>
      </c>
      <c r="G1033" s="35">
        <f t="shared" si="208"/>
        <v>-236541</v>
      </c>
      <c r="H1033" s="36">
        <f t="shared" si="209"/>
        <v>6468</v>
      </c>
      <c r="I1033" s="36">
        <f t="shared" si="210"/>
        <v>5561</v>
      </c>
      <c r="J1033" s="36">
        <f t="shared" si="211"/>
        <v>43921</v>
      </c>
      <c r="K1033" s="36">
        <f t="shared" si="212"/>
        <v>55950</v>
      </c>
      <c r="L1033" s="36"/>
      <c r="M1033" s="36">
        <f t="shared" si="213"/>
        <v>6495</v>
      </c>
      <c r="N1033" s="36">
        <f t="shared" si="214"/>
        <v>351941</v>
      </c>
      <c r="O1033" s="36">
        <f t="shared" si="215"/>
        <v>358436</v>
      </c>
      <c r="P1033" s="36">
        <f t="shared" si="216"/>
        <v>358436</v>
      </c>
      <c r="Q1033" s="36">
        <f t="shared" si="217"/>
        <v>-29558</v>
      </c>
    </row>
    <row r="1034" spans="1:17" s="33" customFormat="1" ht="13.2" x14ac:dyDescent="0.25">
      <c r="A1034" s="62">
        <v>50302</v>
      </c>
      <c r="B1034" s="63" t="s">
        <v>1335</v>
      </c>
      <c r="C1034" s="65">
        <v>8178.53</v>
      </c>
      <c r="D1034" s="34">
        <f t="shared" si="205"/>
        <v>1.0674574561789933E-5</v>
      </c>
      <c r="E1034" s="66">
        <f t="shared" si="206"/>
        <v>1496</v>
      </c>
      <c r="F1034" s="35">
        <f t="shared" si="207"/>
        <v>52965</v>
      </c>
      <c r="G1034" s="35">
        <f t="shared" si="208"/>
        <v>-41638</v>
      </c>
      <c r="H1034" s="36">
        <f t="shared" si="209"/>
        <v>1139</v>
      </c>
      <c r="I1034" s="36">
        <f t="shared" si="210"/>
        <v>979</v>
      </c>
      <c r="J1034" s="36">
        <f t="shared" si="211"/>
        <v>7731</v>
      </c>
      <c r="K1034" s="36">
        <f t="shared" si="212"/>
        <v>9849</v>
      </c>
      <c r="L1034" s="36"/>
      <c r="M1034" s="36">
        <f t="shared" si="213"/>
        <v>1143</v>
      </c>
      <c r="N1034" s="36">
        <f t="shared" si="214"/>
        <v>61951</v>
      </c>
      <c r="O1034" s="36">
        <f t="shared" si="215"/>
        <v>63094</v>
      </c>
      <c r="P1034" s="36">
        <f t="shared" si="216"/>
        <v>63094</v>
      </c>
      <c r="Q1034" s="36">
        <f t="shared" si="217"/>
        <v>-5203</v>
      </c>
    </row>
    <row r="1035" spans="1:17" s="33" customFormat="1" ht="13.2" x14ac:dyDescent="0.25">
      <c r="A1035" s="62">
        <v>50303</v>
      </c>
      <c r="B1035" s="63" t="s">
        <v>1336</v>
      </c>
      <c r="C1035" s="65">
        <v>490543.41</v>
      </c>
      <c r="D1035" s="34">
        <f t="shared" si="205"/>
        <v>6.4025469196049773E-4</v>
      </c>
      <c r="E1035" s="66">
        <f t="shared" si="206"/>
        <v>89758</v>
      </c>
      <c r="F1035" s="35">
        <f t="shared" si="207"/>
        <v>3176832</v>
      </c>
      <c r="G1035" s="35">
        <f t="shared" si="208"/>
        <v>-2497406</v>
      </c>
      <c r="H1035" s="36">
        <f t="shared" si="209"/>
        <v>68293</v>
      </c>
      <c r="I1035" s="36">
        <f t="shared" si="210"/>
        <v>58709</v>
      </c>
      <c r="J1035" s="36">
        <f t="shared" si="211"/>
        <v>463722</v>
      </c>
      <c r="K1035" s="36">
        <f t="shared" si="212"/>
        <v>590724</v>
      </c>
      <c r="L1035" s="36"/>
      <c r="M1035" s="36">
        <f t="shared" si="213"/>
        <v>68571</v>
      </c>
      <c r="N1035" s="36">
        <f t="shared" si="214"/>
        <v>3715803</v>
      </c>
      <c r="O1035" s="36">
        <f t="shared" si="215"/>
        <v>3784374</v>
      </c>
      <c r="P1035" s="36">
        <f t="shared" si="216"/>
        <v>3784374</v>
      </c>
      <c r="Q1035" s="36">
        <f t="shared" si="217"/>
        <v>-312071</v>
      </c>
    </row>
    <row r="1036" spans="1:17" s="33" customFormat="1" ht="13.2" x14ac:dyDescent="0.25">
      <c r="A1036" s="62">
        <v>50304</v>
      </c>
      <c r="B1036" s="63" t="s">
        <v>1337</v>
      </c>
      <c r="C1036" s="65">
        <v>8437.26</v>
      </c>
      <c r="D1036" s="34">
        <f t="shared" ref="D1036:D1099" si="218">+C1036/$C$10</f>
        <v>1.1012267603983568E-5</v>
      </c>
      <c r="E1036" s="66">
        <f t="shared" ref="E1036:E1099" si="219">ROUND(D1036*$E$10,0)</f>
        <v>1544</v>
      </c>
      <c r="F1036" s="35">
        <f t="shared" ref="F1036:F1099" si="220">+ROUND(D1036*$F$10,0)</f>
        <v>54641</v>
      </c>
      <c r="G1036" s="35">
        <f t="shared" ref="G1036:G1099" si="221">+ROUND(D1036*$G$10,0)</f>
        <v>-42955</v>
      </c>
      <c r="H1036" s="36">
        <f t="shared" ref="H1036:H1099" si="222">ROUND(D1036*$H$10,0)</f>
        <v>1175</v>
      </c>
      <c r="I1036" s="36">
        <f t="shared" ref="I1036:I1099" si="223">ROUND(D1036*$I$10,0)</f>
        <v>1010</v>
      </c>
      <c r="J1036" s="36">
        <f t="shared" ref="J1036:J1099" si="224">ROUND(D1036*$J$10,0)</f>
        <v>7976</v>
      </c>
      <c r="K1036" s="36">
        <f t="shared" ref="K1036:K1099" si="225">ROUND(SUM(H1036:J1036),0)</f>
        <v>10161</v>
      </c>
      <c r="L1036" s="36"/>
      <c r="M1036" s="36">
        <f t="shared" ref="M1036:M1099" si="226">ROUND(D1036*$M$10,0)</f>
        <v>1179</v>
      </c>
      <c r="N1036" s="36">
        <f t="shared" ref="N1036:N1099" si="227">ROUND(D1036*$N$10,0)</f>
        <v>63911</v>
      </c>
      <c r="O1036" s="36">
        <f t="shared" ref="O1036:O1099" si="228">ROUND(SUM(L1036:N1036),0)</f>
        <v>65090</v>
      </c>
      <c r="P1036" s="36">
        <f t="shared" ref="P1036:P1099" si="229">ROUND(SUM(M1036:N1036),0)</f>
        <v>65090</v>
      </c>
      <c r="Q1036" s="36">
        <f t="shared" ref="Q1036:Q1099" si="230">ROUND(D1036*$Q$10,0)</f>
        <v>-5368</v>
      </c>
    </row>
    <row r="1037" spans="1:17" s="33" customFormat="1" ht="13.2" x14ac:dyDescent="0.25">
      <c r="A1037" s="62">
        <v>50307</v>
      </c>
      <c r="B1037" s="63" t="s">
        <v>1338</v>
      </c>
      <c r="C1037" s="65">
        <v>25364.86</v>
      </c>
      <c r="D1037" s="34">
        <f t="shared" si="218"/>
        <v>3.3106082550209267E-5</v>
      </c>
      <c r="E1037" s="66">
        <f t="shared" si="219"/>
        <v>4641</v>
      </c>
      <c r="F1037" s="35">
        <f t="shared" si="220"/>
        <v>164267</v>
      </c>
      <c r="G1037" s="35">
        <f t="shared" si="221"/>
        <v>-129135</v>
      </c>
      <c r="H1037" s="36">
        <f t="shared" si="222"/>
        <v>3531</v>
      </c>
      <c r="I1037" s="36">
        <f t="shared" si="223"/>
        <v>3036</v>
      </c>
      <c r="J1037" s="36">
        <f t="shared" si="224"/>
        <v>23978</v>
      </c>
      <c r="K1037" s="36">
        <f t="shared" si="225"/>
        <v>30545</v>
      </c>
      <c r="L1037" s="36"/>
      <c r="M1037" s="36">
        <f t="shared" si="226"/>
        <v>3546</v>
      </c>
      <c r="N1037" s="36">
        <f t="shared" si="227"/>
        <v>192136</v>
      </c>
      <c r="O1037" s="36">
        <f t="shared" si="228"/>
        <v>195682</v>
      </c>
      <c r="P1037" s="36">
        <f t="shared" si="229"/>
        <v>195682</v>
      </c>
      <c r="Q1037" s="36">
        <f t="shared" si="230"/>
        <v>-16136</v>
      </c>
    </row>
    <row r="1038" spans="1:17" s="33" customFormat="1" ht="13.2" x14ac:dyDescent="0.25">
      <c r="A1038" s="62">
        <v>50310</v>
      </c>
      <c r="B1038" s="63" t="s">
        <v>1339</v>
      </c>
      <c r="C1038" s="65">
        <v>34693.440000000002</v>
      </c>
      <c r="D1038" s="34">
        <f t="shared" si="218"/>
        <v>4.5281696354355291E-5</v>
      </c>
      <c r="E1038" s="66">
        <f t="shared" si="219"/>
        <v>6348</v>
      </c>
      <c r="F1038" s="35">
        <f t="shared" si="220"/>
        <v>224680</v>
      </c>
      <c r="G1038" s="35">
        <f t="shared" si="221"/>
        <v>-176628</v>
      </c>
      <c r="H1038" s="36">
        <f t="shared" si="222"/>
        <v>4830</v>
      </c>
      <c r="I1038" s="36">
        <f t="shared" si="223"/>
        <v>4152</v>
      </c>
      <c r="J1038" s="36">
        <f t="shared" si="224"/>
        <v>32797</v>
      </c>
      <c r="K1038" s="36">
        <f t="shared" si="225"/>
        <v>41779</v>
      </c>
      <c r="L1038" s="36"/>
      <c r="M1038" s="36">
        <f t="shared" si="226"/>
        <v>4850</v>
      </c>
      <c r="N1038" s="36">
        <f t="shared" si="227"/>
        <v>262798</v>
      </c>
      <c r="O1038" s="36">
        <f t="shared" si="228"/>
        <v>267648</v>
      </c>
      <c r="P1038" s="36">
        <f t="shared" si="229"/>
        <v>267648</v>
      </c>
      <c r="Q1038" s="36">
        <f t="shared" si="230"/>
        <v>-22071</v>
      </c>
    </row>
    <row r="1039" spans="1:17" s="33" customFormat="1" ht="13.2" x14ac:dyDescent="0.25">
      <c r="A1039" s="62">
        <v>50311</v>
      </c>
      <c r="B1039" s="63" t="s">
        <v>1340</v>
      </c>
      <c r="C1039" s="65">
        <v>12543.1</v>
      </c>
      <c r="D1039" s="34">
        <f t="shared" si="218"/>
        <v>1.6371188488149743E-5</v>
      </c>
      <c r="E1039" s="66">
        <f t="shared" si="219"/>
        <v>2295</v>
      </c>
      <c r="F1039" s="35">
        <f t="shared" si="220"/>
        <v>81231</v>
      </c>
      <c r="G1039" s="35">
        <f t="shared" si="221"/>
        <v>-63858</v>
      </c>
      <c r="H1039" s="36">
        <f t="shared" si="222"/>
        <v>1746</v>
      </c>
      <c r="I1039" s="36">
        <f t="shared" si="223"/>
        <v>1501</v>
      </c>
      <c r="J1039" s="36">
        <f t="shared" si="224"/>
        <v>11857</v>
      </c>
      <c r="K1039" s="36">
        <f t="shared" si="225"/>
        <v>15104</v>
      </c>
      <c r="L1039" s="36"/>
      <c r="M1039" s="36">
        <f t="shared" si="226"/>
        <v>1753</v>
      </c>
      <c r="N1039" s="36">
        <f t="shared" si="227"/>
        <v>95012</v>
      </c>
      <c r="O1039" s="36">
        <f t="shared" si="228"/>
        <v>96765</v>
      </c>
      <c r="P1039" s="36">
        <f t="shared" si="229"/>
        <v>96765</v>
      </c>
      <c r="Q1039" s="36">
        <f t="shared" si="230"/>
        <v>-7980</v>
      </c>
    </row>
    <row r="1040" spans="1:17" s="33" customFormat="1" ht="13.2" x14ac:dyDescent="0.25">
      <c r="A1040" s="62">
        <v>50312</v>
      </c>
      <c r="B1040" s="63" t="s">
        <v>1341</v>
      </c>
      <c r="C1040" s="65">
        <v>19534.34</v>
      </c>
      <c r="D1040" s="34">
        <f t="shared" si="218"/>
        <v>2.5496118354442127E-5</v>
      </c>
      <c r="E1040" s="66">
        <f t="shared" si="219"/>
        <v>3574</v>
      </c>
      <c r="F1040" s="35">
        <f t="shared" si="220"/>
        <v>126507</v>
      </c>
      <c r="G1040" s="35">
        <f t="shared" si="221"/>
        <v>-99451</v>
      </c>
      <c r="H1040" s="36">
        <f t="shared" si="222"/>
        <v>2720</v>
      </c>
      <c r="I1040" s="36">
        <f t="shared" si="223"/>
        <v>2338</v>
      </c>
      <c r="J1040" s="36">
        <f t="shared" si="224"/>
        <v>18466</v>
      </c>
      <c r="K1040" s="36">
        <f t="shared" si="225"/>
        <v>23524</v>
      </c>
      <c r="L1040" s="36"/>
      <c r="M1040" s="36">
        <f t="shared" si="226"/>
        <v>2731</v>
      </c>
      <c r="N1040" s="36">
        <f t="shared" si="227"/>
        <v>147970</v>
      </c>
      <c r="O1040" s="36">
        <f t="shared" si="228"/>
        <v>150701</v>
      </c>
      <c r="P1040" s="36">
        <f t="shared" si="229"/>
        <v>150701</v>
      </c>
      <c r="Q1040" s="36">
        <f t="shared" si="230"/>
        <v>-12427</v>
      </c>
    </row>
    <row r="1041" spans="1:17" s="33" customFormat="1" ht="13.2" x14ac:dyDescent="0.25">
      <c r="A1041" s="62">
        <v>50314</v>
      </c>
      <c r="B1041" s="63" t="s">
        <v>1342</v>
      </c>
      <c r="C1041" s="65">
        <v>7575.49</v>
      </c>
      <c r="D1041" s="34">
        <f t="shared" si="218"/>
        <v>9.8874899092005557E-6</v>
      </c>
      <c r="E1041" s="66">
        <f t="shared" si="219"/>
        <v>1386</v>
      </c>
      <c r="F1041" s="35">
        <f t="shared" si="220"/>
        <v>49060</v>
      </c>
      <c r="G1041" s="35">
        <f t="shared" si="221"/>
        <v>-38568</v>
      </c>
      <c r="H1041" s="36">
        <f t="shared" si="222"/>
        <v>1055</v>
      </c>
      <c r="I1041" s="36">
        <f t="shared" si="223"/>
        <v>907</v>
      </c>
      <c r="J1041" s="36">
        <f t="shared" si="224"/>
        <v>7161</v>
      </c>
      <c r="K1041" s="36">
        <f t="shared" si="225"/>
        <v>9123</v>
      </c>
      <c r="L1041" s="36"/>
      <c r="M1041" s="36">
        <f t="shared" si="226"/>
        <v>1059</v>
      </c>
      <c r="N1041" s="36">
        <f t="shared" si="227"/>
        <v>57383</v>
      </c>
      <c r="O1041" s="36">
        <f t="shared" si="228"/>
        <v>58442</v>
      </c>
      <c r="P1041" s="36">
        <f t="shared" si="229"/>
        <v>58442</v>
      </c>
      <c r="Q1041" s="36">
        <f t="shared" si="230"/>
        <v>-4819</v>
      </c>
    </row>
    <row r="1042" spans="1:17" s="33" customFormat="1" ht="13.2" x14ac:dyDescent="0.25">
      <c r="A1042" s="62">
        <v>50316</v>
      </c>
      <c r="B1042" s="63" t="s">
        <v>1343</v>
      </c>
      <c r="C1042" s="65">
        <v>1453.76</v>
      </c>
      <c r="D1042" s="34">
        <f t="shared" si="218"/>
        <v>1.8974399451915849E-6</v>
      </c>
      <c r="E1042" s="66">
        <f t="shared" si="219"/>
        <v>266</v>
      </c>
      <c r="F1042" s="35">
        <f t="shared" si="220"/>
        <v>9415</v>
      </c>
      <c r="G1042" s="35">
        <f t="shared" si="221"/>
        <v>-7401</v>
      </c>
      <c r="H1042" s="36">
        <f t="shared" si="222"/>
        <v>202</v>
      </c>
      <c r="I1042" s="36">
        <f t="shared" si="223"/>
        <v>174</v>
      </c>
      <c r="J1042" s="36">
        <f t="shared" si="224"/>
        <v>1374</v>
      </c>
      <c r="K1042" s="36">
        <f t="shared" si="225"/>
        <v>1750</v>
      </c>
      <c r="L1042" s="36"/>
      <c r="M1042" s="36">
        <f t="shared" si="226"/>
        <v>203</v>
      </c>
      <c r="N1042" s="36">
        <f t="shared" si="227"/>
        <v>11012</v>
      </c>
      <c r="O1042" s="36">
        <f t="shared" si="228"/>
        <v>11215</v>
      </c>
      <c r="P1042" s="36">
        <f t="shared" si="229"/>
        <v>11215</v>
      </c>
      <c r="Q1042" s="36">
        <f t="shared" si="230"/>
        <v>-925</v>
      </c>
    </row>
    <row r="1043" spans="1:17" s="33" customFormat="1" ht="13.2" x14ac:dyDescent="0.25">
      <c r="A1043" s="62">
        <v>50317</v>
      </c>
      <c r="B1043" s="63" t="s">
        <v>1344</v>
      </c>
      <c r="C1043" s="65">
        <v>669.22</v>
      </c>
      <c r="D1043" s="34">
        <f t="shared" si="218"/>
        <v>8.7346244230210796E-7</v>
      </c>
      <c r="E1043" s="66">
        <f t="shared" si="219"/>
        <v>122</v>
      </c>
      <c r="F1043" s="35">
        <f t="shared" si="220"/>
        <v>4334</v>
      </c>
      <c r="G1043" s="35">
        <f t="shared" si="221"/>
        <v>-3407</v>
      </c>
      <c r="H1043" s="36">
        <f t="shared" si="222"/>
        <v>93</v>
      </c>
      <c r="I1043" s="36">
        <f t="shared" si="223"/>
        <v>80</v>
      </c>
      <c r="J1043" s="36">
        <f t="shared" si="224"/>
        <v>633</v>
      </c>
      <c r="K1043" s="36">
        <f t="shared" si="225"/>
        <v>806</v>
      </c>
      <c r="L1043" s="36"/>
      <c r="M1043" s="36">
        <f t="shared" si="226"/>
        <v>94</v>
      </c>
      <c r="N1043" s="36">
        <f t="shared" si="227"/>
        <v>5069</v>
      </c>
      <c r="O1043" s="36">
        <f t="shared" si="228"/>
        <v>5163</v>
      </c>
      <c r="P1043" s="36">
        <f t="shared" si="229"/>
        <v>5163</v>
      </c>
      <c r="Q1043" s="36">
        <f t="shared" si="230"/>
        <v>-426</v>
      </c>
    </row>
    <row r="1044" spans="1:17" s="33" customFormat="1" ht="13.2" x14ac:dyDescent="0.25">
      <c r="A1044" s="62">
        <v>50318</v>
      </c>
      <c r="B1044" s="63" t="s">
        <v>1345</v>
      </c>
      <c r="C1044" s="65">
        <v>45.32</v>
      </c>
      <c r="D1044" s="34">
        <f t="shared" si="218"/>
        <v>5.9151426862812729E-8</v>
      </c>
      <c r="E1044" s="66">
        <f t="shared" si="219"/>
        <v>8</v>
      </c>
      <c r="F1044" s="35">
        <f t="shared" si="220"/>
        <v>293</v>
      </c>
      <c r="G1044" s="35">
        <f t="shared" si="221"/>
        <v>-231</v>
      </c>
      <c r="H1044" s="36">
        <f t="shared" si="222"/>
        <v>6</v>
      </c>
      <c r="I1044" s="36">
        <f t="shared" si="223"/>
        <v>5</v>
      </c>
      <c r="J1044" s="36">
        <f t="shared" si="224"/>
        <v>43</v>
      </c>
      <c r="K1044" s="36">
        <f t="shared" si="225"/>
        <v>54</v>
      </c>
      <c r="L1044" s="36"/>
      <c r="M1044" s="36">
        <f t="shared" si="226"/>
        <v>6</v>
      </c>
      <c r="N1044" s="36">
        <f t="shared" si="227"/>
        <v>343</v>
      </c>
      <c r="O1044" s="36">
        <f t="shared" si="228"/>
        <v>349</v>
      </c>
      <c r="P1044" s="36">
        <f t="shared" si="229"/>
        <v>349</v>
      </c>
      <c r="Q1044" s="36">
        <f t="shared" si="230"/>
        <v>-29</v>
      </c>
    </row>
    <row r="1045" spans="1:17" s="33" customFormat="1" ht="13.2" x14ac:dyDescent="0.25">
      <c r="A1045" s="62">
        <v>50556</v>
      </c>
      <c r="B1045" s="63" t="s">
        <v>1346</v>
      </c>
      <c r="C1045" s="65">
        <v>301262.87</v>
      </c>
      <c r="D1045" s="34">
        <f t="shared" si="218"/>
        <v>3.9320672156412307E-4</v>
      </c>
      <c r="E1045" s="66">
        <f t="shared" si="219"/>
        <v>55124</v>
      </c>
      <c r="F1045" s="35">
        <f t="shared" si="220"/>
        <v>1951023</v>
      </c>
      <c r="G1045" s="35">
        <f t="shared" si="221"/>
        <v>-1533759</v>
      </c>
      <c r="H1045" s="36">
        <f t="shared" si="222"/>
        <v>41942</v>
      </c>
      <c r="I1045" s="36">
        <f t="shared" si="223"/>
        <v>36056</v>
      </c>
      <c r="J1045" s="36">
        <f t="shared" si="224"/>
        <v>284791</v>
      </c>
      <c r="K1045" s="36">
        <f t="shared" si="225"/>
        <v>362789</v>
      </c>
      <c r="L1045" s="36"/>
      <c r="M1045" s="36">
        <f t="shared" si="226"/>
        <v>42112</v>
      </c>
      <c r="N1045" s="36">
        <f t="shared" si="227"/>
        <v>2282027</v>
      </c>
      <c r="O1045" s="36">
        <f t="shared" si="228"/>
        <v>2324139</v>
      </c>
      <c r="P1045" s="36">
        <f t="shared" si="229"/>
        <v>2324139</v>
      </c>
      <c r="Q1045" s="36">
        <f t="shared" si="230"/>
        <v>-191656</v>
      </c>
    </row>
    <row r="1046" spans="1:17" s="33" customFormat="1" ht="13.2" x14ac:dyDescent="0.25">
      <c r="A1046" s="62">
        <v>50559</v>
      </c>
      <c r="B1046" s="63" t="s">
        <v>1347</v>
      </c>
      <c r="C1046" s="65">
        <v>1993535.93</v>
      </c>
      <c r="D1046" s="34">
        <f t="shared" si="218"/>
        <v>2.6019526646466097E-3</v>
      </c>
      <c r="E1046" s="66">
        <f t="shared" si="219"/>
        <v>364771</v>
      </c>
      <c r="F1046" s="35">
        <f t="shared" si="220"/>
        <v>12910433</v>
      </c>
      <c r="G1046" s="35">
        <f t="shared" si="221"/>
        <v>-10149291</v>
      </c>
      <c r="H1046" s="36">
        <f t="shared" si="222"/>
        <v>277540</v>
      </c>
      <c r="I1046" s="36">
        <f t="shared" si="223"/>
        <v>238591</v>
      </c>
      <c r="J1046" s="36">
        <f t="shared" si="224"/>
        <v>1884536</v>
      </c>
      <c r="K1046" s="36">
        <f t="shared" si="225"/>
        <v>2400667</v>
      </c>
      <c r="L1046" s="36"/>
      <c r="M1046" s="36">
        <f t="shared" si="226"/>
        <v>278666</v>
      </c>
      <c r="N1046" s="36">
        <f t="shared" si="227"/>
        <v>15100775</v>
      </c>
      <c r="O1046" s="36">
        <f t="shared" si="228"/>
        <v>15379441</v>
      </c>
      <c r="P1046" s="36">
        <f t="shared" si="229"/>
        <v>15379441</v>
      </c>
      <c r="Q1046" s="36">
        <f t="shared" si="230"/>
        <v>-1268237</v>
      </c>
    </row>
    <row r="1047" spans="1:17" s="33" customFormat="1" ht="13.2" x14ac:dyDescent="0.25">
      <c r="A1047" s="62">
        <v>50562</v>
      </c>
      <c r="B1047" s="63" t="s">
        <v>1348</v>
      </c>
      <c r="C1047" s="65">
        <v>355089.63</v>
      </c>
      <c r="D1047" s="34">
        <f t="shared" si="218"/>
        <v>4.6346112706726022E-4</v>
      </c>
      <c r="E1047" s="66">
        <f t="shared" si="219"/>
        <v>64973</v>
      </c>
      <c r="F1047" s="35">
        <f t="shared" si="220"/>
        <v>2299613</v>
      </c>
      <c r="G1047" s="35">
        <f t="shared" si="221"/>
        <v>-1807797</v>
      </c>
      <c r="H1047" s="36">
        <f t="shared" si="222"/>
        <v>49436</v>
      </c>
      <c r="I1047" s="36">
        <f t="shared" si="223"/>
        <v>42498</v>
      </c>
      <c r="J1047" s="36">
        <f t="shared" si="224"/>
        <v>335674</v>
      </c>
      <c r="K1047" s="36">
        <f t="shared" si="225"/>
        <v>427608</v>
      </c>
      <c r="L1047" s="36"/>
      <c r="M1047" s="36">
        <f t="shared" si="226"/>
        <v>49636</v>
      </c>
      <c r="N1047" s="36">
        <f t="shared" si="227"/>
        <v>2689758</v>
      </c>
      <c r="O1047" s="36">
        <f t="shared" si="228"/>
        <v>2739394</v>
      </c>
      <c r="P1047" s="36">
        <f t="shared" si="229"/>
        <v>2739394</v>
      </c>
      <c r="Q1047" s="36">
        <f t="shared" si="230"/>
        <v>-225899</v>
      </c>
    </row>
    <row r="1048" spans="1:17" s="33" customFormat="1" ht="13.2" x14ac:dyDescent="0.25">
      <c r="A1048" s="62">
        <v>50563</v>
      </c>
      <c r="B1048" s="63" t="s">
        <v>1349</v>
      </c>
      <c r="C1048" s="65">
        <v>481019.58</v>
      </c>
      <c r="D1048" s="34">
        <f t="shared" si="218"/>
        <v>6.2782423887799857E-4</v>
      </c>
      <c r="E1048" s="66">
        <f t="shared" si="219"/>
        <v>88015</v>
      </c>
      <c r="F1048" s="35">
        <f t="shared" si="220"/>
        <v>3115154</v>
      </c>
      <c r="G1048" s="35">
        <f t="shared" si="221"/>
        <v>-2448919</v>
      </c>
      <c r="H1048" s="36">
        <f t="shared" si="222"/>
        <v>66967</v>
      </c>
      <c r="I1048" s="36">
        <f t="shared" si="223"/>
        <v>57570</v>
      </c>
      <c r="J1048" s="36">
        <f t="shared" si="224"/>
        <v>454719</v>
      </c>
      <c r="K1048" s="36">
        <f t="shared" si="225"/>
        <v>579256</v>
      </c>
      <c r="L1048" s="36"/>
      <c r="M1048" s="36">
        <f t="shared" si="226"/>
        <v>67239</v>
      </c>
      <c r="N1048" s="36">
        <f t="shared" si="227"/>
        <v>3643661</v>
      </c>
      <c r="O1048" s="36">
        <f t="shared" si="228"/>
        <v>3710900</v>
      </c>
      <c r="P1048" s="36">
        <f t="shared" si="229"/>
        <v>3710900</v>
      </c>
      <c r="Q1048" s="36">
        <f t="shared" si="230"/>
        <v>-306013</v>
      </c>
    </row>
    <row r="1049" spans="1:17" s="33" customFormat="1" ht="13.2" x14ac:dyDescent="0.25">
      <c r="A1049" s="62">
        <v>50566</v>
      </c>
      <c r="B1049" s="63" t="s">
        <v>1350</v>
      </c>
      <c r="C1049" s="65">
        <v>698394.33</v>
      </c>
      <c r="D1049" s="34">
        <f t="shared" si="218"/>
        <v>9.1154062516324123E-4</v>
      </c>
      <c r="E1049" s="66">
        <f t="shared" si="219"/>
        <v>127790</v>
      </c>
      <c r="F1049" s="35">
        <f t="shared" si="220"/>
        <v>4522905</v>
      </c>
      <c r="G1049" s="35">
        <f t="shared" si="221"/>
        <v>-3555596</v>
      </c>
      <c r="H1049" s="36">
        <f t="shared" si="222"/>
        <v>97230</v>
      </c>
      <c r="I1049" s="36">
        <f t="shared" si="223"/>
        <v>83586</v>
      </c>
      <c r="J1049" s="36">
        <f t="shared" si="224"/>
        <v>660208</v>
      </c>
      <c r="K1049" s="36">
        <f t="shared" si="225"/>
        <v>841024</v>
      </c>
      <c r="L1049" s="36"/>
      <c r="M1049" s="36">
        <f t="shared" si="226"/>
        <v>97625</v>
      </c>
      <c r="N1049" s="36">
        <f t="shared" si="227"/>
        <v>5290246</v>
      </c>
      <c r="O1049" s="36">
        <f t="shared" si="228"/>
        <v>5387871</v>
      </c>
      <c r="P1049" s="36">
        <f t="shared" si="229"/>
        <v>5387871</v>
      </c>
      <c r="Q1049" s="36">
        <f t="shared" si="230"/>
        <v>-444301</v>
      </c>
    </row>
    <row r="1050" spans="1:17" s="33" customFormat="1" ht="13.2" x14ac:dyDescent="0.25">
      <c r="A1050" s="62">
        <v>51002</v>
      </c>
      <c r="B1050" s="63" t="s">
        <v>1351</v>
      </c>
      <c r="C1050" s="65">
        <v>558440.52</v>
      </c>
      <c r="D1050" s="34">
        <f t="shared" si="218"/>
        <v>7.2887364466043929E-4</v>
      </c>
      <c r="E1050" s="66">
        <f t="shared" si="219"/>
        <v>102182</v>
      </c>
      <c r="F1050" s="35">
        <f t="shared" si="220"/>
        <v>3616543</v>
      </c>
      <c r="G1050" s="35">
        <f t="shared" si="221"/>
        <v>-2843077</v>
      </c>
      <c r="H1050" s="36">
        <f t="shared" si="222"/>
        <v>77746</v>
      </c>
      <c r="I1050" s="36">
        <f t="shared" si="223"/>
        <v>66835</v>
      </c>
      <c r="J1050" s="36">
        <f t="shared" si="224"/>
        <v>527907</v>
      </c>
      <c r="K1050" s="36">
        <f t="shared" si="225"/>
        <v>672488</v>
      </c>
      <c r="L1050" s="36"/>
      <c r="M1050" s="36">
        <f t="shared" si="226"/>
        <v>78062</v>
      </c>
      <c r="N1050" s="36">
        <f t="shared" si="227"/>
        <v>4230114</v>
      </c>
      <c r="O1050" s="36">
        <f t="shared" si="228"/>
        <v>4308176</v>
      </c>
      <c r="P1050" s="36">
        <f t="shared" si="229"/>
        <v>4308176</v>
      </c>
      <c r="Q1050" s="36">
        <f t="shared" si="230"/>
        <v>-355266</v>
      </c>
    </row>
    <row r="1051" spans="1:17" s="33" customFormat="1" ht="13.2" x14ac:dyDescent="0.25">
      <c r="A1051" s="62">
        <v>51201</v>
      </c>
      <c r="B1051" s="63" t="s">
        <v>1352</v>
      </c>
      <c r="C1051" s="65">
        <v>331883.09999999998</v>
      </c>
      <c r="D1051" s="34">
        <f t="shared" si="218"/>
        <v>4.3317208553957548E-4</v>
      </c>
      <c r="E1051" s="66">
        <f t="shared" si="219"/>
        <v>60727</v>
      </c>
      <c r="F1051" s="35">
        <f t="shared" si="220"/>
        <v>2149324</v>
      </c>
      <c r="G1051" s="35">
        <f t="shared" si="221"/>
        <v>-1689650</v>
      </c>
      <c r="H1051" s="36">
        <f t="shared" si="222"/>
        <v>46205</v>
      </c>
      <c r="I1051" s="36">
        <f t="shared" si="223"/>
        <v>39721</v>
      </c>
      <c r="J1051" s="36">
        <f t="shared" si="224"/>
        <v>313737</v>
      </c>
      <c r="K1051" s="36">
        <f t="shared" si="225"/>
        <v>399663</v>
      </c>
      <c r="L1051" s="36"/>
      <c r="M1051" s="36">
        <f t="shared" si="226"/>
        <v>46392</v>
      </c>
      <c r="N1051" s="36">
        <f t="shared" si="227"/>
        <v>2513971</v>
      </c>
      <c r="O1051" s="36">
        <f t="shared" si="228"/>
        <v>2560363</v>
      </c>
      <c r="P1051" s="36">
        <f t="shared" si="229"/>
        <v>2560363</v>
      </c>
      <c r="Q1051" s="36">
        <f t="shared" si="230"/>
        <v>-211136</v>
      </c>
    </row>
    <row r="1052" spans="1:17" s="33" customFormat="1" ht="13.2" x14ac:dyDescent="0.25">
      <c r="A1052" s="62">
        <v>51202</v>
      </c>
      <c r="B1052" s="63" t="s">
        <v>1353</v>
      </c>
      <c r="C1052" s="65">
        <v>1802349.47</v>
      </c>
      <c r="D1052" s="34">
        <f t="shared" si="218"/>
        <v>2.3524170974389734E-3</v>
      </c>
      <c r="E1052" s="66">
        <f t="shared" si="219"/>
        <v>329788</v>
      </c>
      <c r="F1052" s="35">
        <f t="shared" si="220"/>
        <v>11672281</v>
      </c>
      <c r="G1052" s="35">
        <f t="shared" si="221"/>
        <v>-9175942</v>
      </c>
      <c r="H1052" s="36">
        <f t="shared" si="222"/>
        <v>250923</v>
      </c>
      <c r="I1052" s="36">
        <f t="shared" si="223"/>
        <v>215709</v>
      </c>
      <c r="J1052" s="36">
        <f t="shared" si="224"/>
        <v>1703803</v>
      </c>
      <c r="K1052" s="36">
        <f t="shared" si="225"/>
        <v>2170435</v>
      </c>
      <c r="L1052" s="36"/>
      <c r="M1052" s="36">
        <f t="shared" si="226"/>
        <v>251941</v>
      </c>
      <c r="N1052" s="36">
        <f t="shared" si="227"/>
        <v>13652563</v>
      </c>
      <c r="O1052" s="36">
        <f t="shared" si="228"/>
        <v>13904504</v>
      </c>
      <c r="P1052" s="36">
        <f t="shared" si="229"/>
        <v>13904504</v>
      </c>
      <c r="Q1052" s="36">
        <f t="shared" si="230"/>
        <v>-1146609</v>
      </c>
    </row>
    <row r="1053" spans="1:17" s="33" customFormat="1" ht="13.2" x14ac:dyDescent="0.25">
      <c r="A1053" s="62">
        <v>51204</v>
      </c>
      <c r="B1053" s="63" t="s">
        <v>1354</v>
      </c>
      <c r="C1053" s="65">
        <v>8292.92</v>
      </c>
      <c r="D1053" s="34">
        <f t="shared" si="218"/>
        <v>1.0823875791243534E-5</v>
      </c>
      <c r="E1053" s="66">
        <f t="shared" si="219"/>
        <v>1517</v>
      </c>
      <c r="F1053" s="35">
        <f t="shared" si="220"/>
        <v>53706</v>
      </c>
      <c r="G1053" s="35">
        <f t="shared" si="221"/>
        <v>-42220</v>
      </c>
      <c r="H1053" s="36">
        <f t="shared" si="222"/>
        <v>1155</v>
      </c>
      <c r="I1053" s="36">
        <f t="shared" si="223"/>
        <v>993</v>
      </c>
      <c r="J1053" s="36">
        <f t="shared" si="224"/>
        <v>7839</v>
      </c>
      <c r="K1053" s="36">
        <f t="shared" si="225"/>
        <v>9987</v>
      </c>
      <c r="L1053" s="36"/>
      <c r="M1053" s="36">
        <f t="shared" si="226"/>
        <v>1159</v>
      </c>
      <c r="N1053" s="36">
        <f t="shared" si="227"/>
        <v>62818</v>
      </c>
      <c r="O1053" s="36">
        <f t="shared" si="228"/>
        <v>63977</v>
      </c>
      <c r="P1053" s="36">
        <f t="shared" si="229"/>
        <v>63977</v>
      </c>
      <c r="Q1053" s="36">
        <f t="shared" si="230"/>
        <v>-5276</v>
      </c>
    </row>
    <row r="1054" spans="1:17" s="33" customFormat="1" ht="13.2" x14ac:dyDescent="0.25">
      <c r="A1054" s="62">
        <v>51301</v>
      </c>
      <c r="B1054" s="63" t="s">
        <v>1355</v>
      </c>
      <c r="C1054" s="65">
        <v>237338.14</v>
      </c>
      <c r="D1054" s="34">
        <f t="shared" si="218"/>
        <v>3.0977249845467802E-4</v>
      </c>
      <c r="E1054" s="66">
        <f t="shared" si="219"/>
        <v>43427</v>
      </c>
      <c r="F1054" s="35">
        <f t="shared" si="220"/>
        <v>1537037</v>
      </c>
      <c r="G1054" s="35">
        <f t="shared" si="221"/>
        <v>-1208312</v>
      </c>
      <c r="H1054" s="36">
        <f t="shared" si="222"/>
        <v>33042</v>
      </c>
      <c r="I1054" s="36">
        <f t="shared" si="223"/>
        <v>28405</v>
      </c>
      <c r="J1054" s="36">
        <f t="shared" si="224"/>
        <v>224361</v>
      </c>
      <c r="K1054" s="36">
        <f t="shared" si="225"/>
        <v>285808</v>
      </c>
      <c r="L1054" s="36"/>
      <c r="M1054" s="36">
        <f t="shared" si="226"/>
        <v>33176</v>
      </c>
      <c r="N1054" s="36">
        <f t="shared" si="227"/>
        <v>1797806</v>
      </c>
      <c r="O1054" s="36">
        <f t="shared" si="228"/>
        <v>1830982</v>
      </c>
      <c r="P1054" s="36">
        <f t="shared" si="229"/>
        <v>1830982</v>
      </c>
      <c r="Q1054" s="36">
        <f t="shared" si="230"/>
        <v>-150989</v>
      </c>
    </row>
    <row r="1055" spans="1:17" s="33" customFormat="1" ht="13.2" x14ac:dyDescent="0.25">
      <c r="A1055" s="62">
        <v>51302</v>
      </c>
      <c r="B1055" s="63" t="s">
        <v>1356</v>
      </c>
      <c r="C1055" s="65">
        <v>1955.96</v>
      </c>
      <c r="D1055" s="34">
        <f t="shared" si="218"/>
        <v>2.5529087574269017E-6</v>
      </c>
      <c r="E1055" s="66">
        <f t="shared" si="219"/>
        <v>358</v>
      </c>
      <c r="F1055" s="35">
        <f t="shared" si="220"/>
        <v>12667</v>
      </c>
      <c r="G1055" s="35">
        <f t="shared" si="221"/>
        <v>-9958</v>
      </c>
      <c r="H1055" s="36">
        <f t="shared" si="222"/>
        <v>272</v>
      </c>
      <c r="I1055" s="36">
        <f t="shared" si="223"/>
        <v>234</v>
      </c>
      <c r="J1055" s="36">
        <f t="shared" si="224"/>
        <v>1849</v>
      </c>
      <c r="K1055" s="36">
        <f t="shared" si="225"/>
        <v>2355</v>
      </c>
      <c r="L1055" s="36"/>
      <c r="M1055" s="36">
        <f t="shared" si="226"/>
        <v>273</v>
      </c>
      <c r="N1055" s="36">
        <f t="shared" si="227"/>
        <v>14816</v>
      </c>
      <c r="O1055" s="36">
        <f t="shared" si="228"/>
        <v>15089</v>
      </c>
      <c r="P1055" s="36">
        <f t="shared" si="229"/>
        <v>15089</v>
      </c>
      <c r="Q1055" s="36">
        <f t="shared" si="230"/>
        <v>-1244</v>
      </c>
    </row>
    <row r="1056" spans="1:17" s="33" customFormat="1" ht="13.2" x14ac:dyDescent="0.25">
      <c r="A1056" s="62">
        <v>51305</v>
      </c>
      <c r="B1056" s="63" t="s">
        <v>1357</v>
      </c>
      <c r="C1056" s="65">
        <v>4488.1499999999996</v>
      </c>
      <c r="D1056" s="34">
        <f t="shared" si="218"/>
        <v>5.8579098957266749E-6</v>
      </c>
      <c r="E1056" s="66">
        <f t="shared" si="219"/>
        <v>821</v>
      </c>
      <c r="F1056" s="35">
        <f t="shared" si="220"/>
        <v>29066</v>
      </c>
      <c r="G1056" s="35">
        <f t="shared" si="221"/>
        <v>-22850</v>
      </c>
      <c r="H1056" s="36">
        <f t="shared" si="222"/>
        <v>625</v>
      </c>
      <c r="I1056" s="36">
        <f t="shared" si="223"/>
        <v>537</v>
      </c>
      <c r="J1056" s="36">
        <f t="shared" si="224"/>
        <v>4243</v>
      </c>
      <c r="K1056" s="36">
        <f t="shared" si="225"/>
        <v>5405</v>
      </c>
      <c r="L1056" s="36"/>
      <c r="M1056" s="36">
        <f t="shared" si="226"/>
        <v>627</v>
      </c>
      <c r="N1056" s="36">
        <f t="shared" si="227"/>
        <v>33997</v>
      </c>
      <c r="O1056" s="36">
        <f t="shared" si="228"/>
        <v>34624</v>
      </c>
      <c r="P1056" s="36">
        <f t="shared" si="229"/>
        <v>34624</v>
      </c>
      <c r="Q1056" s="36">
        <f t="shared" si="230"/>
        <v>-2855</v>
      </c>
    </row>
    <row r="1057" spans="1:17" s="33" customFormat="1" ht="13.2" x14ac:dyDescent="0.25">
      <c r="A1057" s="62">
        <v>51306</v>
      </c>
      <c r="B1057" s="63" t="s">
        <v>1358</v>
      </c>
      <c r="C1057" s="65">
        <v>6229.88</v>
      </c>
      <c r="D1057" s="34">
        <f t="shared" si="218"/>
        <v>8.1312067781134109E-6</v>
      </c>
      <c r="E1057" s="66">
        <f t="shared" si="219"/>
        <v>1140</v>
      </c>
      <c r="F1057" s="35">
        <f t="shared" si="220"/>
        <v>40346</v>
      </c>
      <c r="G1057" s="35">
        <f t="shared" si="221"/>
        <v>-31717</v>
      </c>
      <c r="H1057" s="36">
        <f t="shared" si="222"/>
        <v>867</v>
      </c>
      <c r="I1057" s="36">
        <f t="shared" si="223"/>
        <v>746</v>
      </c>
      <c r="J1057" s="36">
        <f t="shared" si="224"/>
        <v>5889</v>
      </c>
      <c r="K1057" s="36">
        <f t="shared" si="225"/>
        <v>7502</v>
      </c>
      <c r="L1057" s="36"/>
      <c r="M1057" s="36">
        <f t="shared" si="226"/>
        <v>871</v>
      </c>
      <c r="N1057" s="36">
        <f t="shared" si="227"/>
        <v>47191</v>
      </c>
      <c r="O1057" s="36">
        <f t="shared" si="228"/>
        <v>48062</v>
      </c>
      <c r="P1057" s="36">
        <f t="shared" si="229"/>
        <v>48062</v>
      </c>
      <c r="Q1057" s="36">
        <f t="shared" si="230"/>
        <v>-3963</v>
      </c>
    </row>
    <row r="1058" spans="1:17" s="33" customFormat="1" ht="13.2" x14ac:dyDescent="0.25">
      <c r="A1058" s="62">
        <v>51307</v>
      </c>
      <c r="B1058" s="63" t="s">
        <v>1359</v>
      </c>
      <c r="C1058" s="65">
        <v>1075.72</v>
      </c>
      <c r="D1058" s="34">
        <f t="shared" si="218"/>
        <v>1.4040241152882813E-6</v>
      </c>
      <c r="E1058" s="66">
        <f t="shared" si="219"/>
        <v>197</v>
      </c>
      <c r="F1058" s="35">
        <f t="shared" si="220"/>
        <v>6967</v>
      </c>
      <c r="G1058" s="35">
        <f t="shared" si="221"/>
        <v>-5477</v>
      </c>
      <c r="H1058" s="36">
        <f t="shared" si="222"/>
        <v>150</v>
      </c>
      <c r="I1058" s="36">
        <f t="shared" si="223"/>
        <v>129</v>
      </c>
      <c r="J1058" s="36">
        <f t="shared" si="224"/>
        <v>1017</v>
      </c>
      <c r="K1058" s="36">
        <f t="shared" si="225"/>
        <v>1296</v>
      </c>
      <c r="L1058" s="36"/>
      <c r="M1058" s="36">
        <f t="shared" si="226"/>
        <v>150</v>
      </c>
      <c r="N1058" s="36">
        <f t="shared" si="227"/>
        <v>8148</v>
      </c>
      <c r="O1058" s="36">
        <f t="shared" si="228"/>
        <v>8298</v>
      </c>
      <c r="P1058" s="36">
        <f t="shared" si="229"/>
        <v>8298</v>
      </c>
      <c r="Q1058" s="36">
        <f t="shared" si="230"/>
        <v>-684</v>
      </c>
    </row>
    <row r="1059" spans="1:17" s="33" customFormat="1" ht="13.2" x14ac:dyDescent="0.25">
      <c r="A1059" s="62">
        <v>51308</v>
      </c>
      <c r="B1059" s="63" t="s">
        <v>1360</v>
      </c>
      <c r="C1059" s="65">
        <v>396.48</v>
      </c>
      <c r="D1059" s="34">
        <f t="shared" si="218"/>
        <v>5.1748362141588683E-7</v>
      </c>
      <c r="E1059" s="66">
        <f t="shared" si="219"/>
        <v>73</v>
      </c>
      <c r="F1059" s="35">
        <f t="shared" si="220"/>
        <v>2568</v>
      </c>
      <c r="G1059" s="35">
        <f t="shared" si="221"/>
        <v>-2019</v>
      </c>
      <c r="H1059" s="36">
        <f t="shared" si="222"/>
        <v>55</v>
      </c>
      <c r="I1059" s="36">
        <f t="shared" si="223"/>
        <v>47</v>
      </c>
      <c r="J1059" s="36">
        <f t="shared" si="224"/>
        <v>375</v>
      </c>
      <c r="K1059" s="36">
        <f t="shared" si="225"/>
        <v>477</v>
      </c>
      <c r="L1059" s="36"/>
      <c r="M1059" s="36">
        <f t="shared" si="226"/>
        <v>55</v>
      </c>
      <c r="N1059" s="36">
        <f t="shared" si="227"/>
        <v>3003</v>
      </c>
      <c r="O1059" s="36">
        <f t="shared" si="228"/>
        <v>3058</v>
      </c>
      <c r="P1059" s="36">
        <f t="shared" si="229"/>
        <v>3058</v>
      </c>
      <c r="Q1059" s="36">
        <f t="shared" si="230"/>
        <v>-252</v>
      </c>
    </row>
    <row r="1060" spans="1:17" s="33" customFormat="1" ht="13.2" x14ac:dyDescent="0.25">
      <c r="A1060" s="62">
        <v>51535</v>
      </c>
      <c r="B1060" s="63" t="s">
        <v>1361</v>
      </c>
      <c r="C1060" s="65">
        <v>1184785.08</v>
      </c>
      <c r="D1060" s="34">
        <f t="shared" si="218"/>
        <v>1.546375287020559E-3</v>
      </c>
      <c r="E1060" s="66">
        <f t="shared" si="219"/>
        <v>216788</v>
      </c>
      <c r="F1060" s="35">
        <f t="shared" si="220"/>
        <v>7672843</v>
      </c>
      <c r="G1060" s="35">
        <f t="shared" si="221"/>
        <v>-6031860</v>
      </c>
      <c r="H1060" s="36">
        <f t="shared" si="222"/>
        <v>164946</v>
      </c>
      <c r="I1060" s="36">
        <f t="shared" si="223"/>
        <v>141798</v>
      </c>
      <c r="J1060" s="36">
        <f t="shared" si="224"/>
        <v>1120005</v>
      </c>
      <c r="K1060" s="36">
        <f t="shared" si="225"/>
        <v>1426749</v>
      </c>
      <c r="L1060" s="36"/>
      <c r="M1060" s="36">
        <f t="shared" si="226"/>
        <v>165615</v>
      </c>
      <c r="N1060" s="36">
        <f t="shared" si="227"/>
        <v>8974593</v>
      </c>
      <c r="O1060" s="36">
        <f t="shared" si="228"/>
        <v>9140208</v>
      </c>
      <c r="P1060" s="36">
        <f t="shared" si="229"/>
        <v>9140208</v>
      </c>
      <c r="Q1060" s="36">
        <f t="shared" si="230"/>
        <v>-753730</v>
      </c>
    </row>
    <row r="1061" spans="1:17" s="33" customFormat="1" ht="13.2" x14ac:dyDescent="0.25">
      <c r="A1061" s="62">
        <v>51601</v>
      </c>
      <c r="B1061" s="63" t="s">
        <v>1362</v>
      </c>
      <c r="C1061" s="65">
        <v>24295.57</v>
      </c>
      <c r="D1061" s="34">
        <f t="shared" si="218"/>
        <v>3.1710450837275972E-5</v>
      </c>
      <c r="E1061" s="66">
        <f t="shared" si="219"/>
        <v>4446</v>
      </c>
      <c r="F1061" s="35">
        <f t="shared" si="220"/>
        <v>157342</v>
      </c>
      <c r="G1061" s="35">
        <f t="shared" si="221"/>
        <v>-123691</v>
      </c>
      <c r="H1061" s="36">
        <f t="shared" si="222"/>
        <v>3382</v>
      </c>
      <c r="I1061" s="36">
        <f t="shared" si="223"/>
        <v>2908</v>
      </c>
      <c r="J1061" s="36">
        <f t="shared" si="224"/>
        <v>22967</v>
      </c>
      <c r="K1061" s="36">
        <f t="shared" si="225"/>
        <v>29257</v>
      </c>
      <c r="L1061" s="36"/>
      <c r="M1061" s="36">
        <f t="shared" si="226"/>
        <v>3396</v>
      </c>
      <c r="N1061" s="36">
        <f t="shared" si="227"/>
        <v>184036</v>
      </c>
      <c r="O1061" s="36">
        <f t="shared" si="228"/>
        <v>187432</v>
      </c>
      <c r="P1061" s="36">
        <f t="shared" si="229"/>
        <v>187432</v>
      </c>
      <c r="Q1061" s="36">
        <f t="shared" si="230"/>
        <v>-15456</v>
      </c>
    </row>
    <row r="1062" spans="1:17" s="33" customFormat="1" ht="13.2" x14ac:dyDescent="0.25">
      <c r="A1062" s="62">
        <v>52003</v>
      </c>
      <c r="B1062" s="63" t="s">
        <v>1363</v>
      </c>
      <c r="C1062" s="65">
        <v>15685741.52</v>
      </c>
      <c r="D1062" s="34">
        <f t="shared" si="218"/>
        <v>2.0472947756162069E-2</v>
      </c>
      <c r="E1062" s="66">
        <f>ROUND(D1062*$E$10,0)+1</f>
        <v>2870126</v>
      </c>
      <c r="F1062" s="35">
        <f>+ROUND(D1062*$F$10,0)-1</f>
        <v>101583176</v>
      </c>
      <c r="G1062" s="35">
        <f>+ROUND(D1062*$G$10,0)</f>
        <v>-79857684</v>
      </c>
      <c r="H1062" s="36">
        <f>ROUND(D1062*$H$10,0)+1</f>
        <v>2183767</v>
      </c>
      <c r="I1062" s="36">
        <f>ROUND(D1062*$I$10,0)+1</f>
        <v>1877308</v>
      </c>
      <c r="J1062" s="36">
        <f>ROUND(D1062*$J$10,0)-1</f>
        <v>14828096</v>
      </c>
      <c r="K1062" s="36">
        <f t="shared" si="225"/>
        <v>18889171</v>
      </c>
      <c r="L1062" s="36"/>
      <c r="M1062" s="36">
        <f>ROUND(D1062*$M$10,0)</f>
        <v>2192629</v>
      </c>
      <c r="N1062" s="36">
        <f>ROUND(D1062*$N$10,0)-1</f>
        <v>118817450</v>
      </c>
      <c r="O1062" s="36">
        <f t="shared" si="228"/>
        <v>121010079</v>
      </c>
      <c r="P1062" s="36">
        <f t="shared" si="229"/>
        <v>121010079</v>
      </c>
      <c r="Q1062" s="36">
        <f>ROUND(D1062*$Q$10,0)-1</f>
        <v>-9978875</v>
      </c>
    </row>
    <row r="1063" spans="1:17" s="33" customFormat="1" ht="13.2" x14ac:dyDescent="0.25">
      <c r="A1063" s="62">
        <v>52201</v>
      </c>
      <c r="B1063" s="63" t="s">
        <v>1364</v>
      </c>
      <c r="C1063" s="65">
        <v>2198246.71</v>
      </c>
      <c r="D1063" s="34">
        <f t="shared" si="218"/>
        <v>2.8691401035521556E-3</v>
      </c>
      <c r="E1063" s="66">
        <f t="shared" si="219"/>
        <v>402228</v>
      </c>
      <c r="F1063" s="35">
        <f t="shared" si="220"/>
        <v>14236170</v>
      </c>
      <c r="G1063" s="35">
        <f t="shared" si="221"/>
        <v>-11191495</v>
      </c>
      <c r="H1063" s="36">
        <f t="shared" si="222"/>
        <v>306039</v>
      </c>
      <c r="I1063" s="36">
        <f t="shared" si="223"/>
        <v>263091</v>
      </c>
      <c r="J1063" s="36">
        <f t="shared" si="224"/>
        <v>2078054</v>
      </c>
      <c r="K1063" s="36">
        <f t="shared" si="225"/>
        <v>2647184</v>
      </c>
      <c r="L1063" s="36"/>
      <c r="M1063" s="36">
        <f t="shared" si="226"/>
        <v>307282</v>
      </c>
      <c r="N1063" s="36">
        <f t="shared" si="227"/>
        <v>16651433</v>
      </c>
      <c r="O1063" s="36">
        <f t="shared" si="228"/>
        <v>16958715</v>
      </c>
      <c r="P1063" s="36">
        <f t="shared" si="229"/>
        <v>16958715</v>
      </c>
      <c r="Q1063" s="36">
        <f t="shared" si="230"/>
        <v>-1398469</v>
      </c>
    </row>
    <row r="1064" spans="1:17" s="33" customFormat="1" ht="13.2" x14ac:dyDescent="0.25">
      <c r="A1064" s="62">
        <v>52203</v>
      </c>
      <c r="B1064" s="63" t="s">
        <v>1365</v>
      </c>
      <c r="C1064" s="65">
        <v>45453.03</v>
      </c>
      <c r="D1064" s="34">
        <f t="shared" si="218"/>
        <v>5.9325056922732409E-5</v>
      </c>
      <c r="E1064" s="66">
        <f t="shared" si="219"/>
        <v>8317</v>
      </c>
      <c r="F1064" s="35">
        <f t="shared" si="220"/>
        <v>294361</v>
      </c>
      <c r="G1064" s="35">
        <f t="shared" si="221"/>
        <v>-231406</v>
      </c>
      <c r="H1064" s="36">
        <f t="shared" si="222"/>
        <v>6328</v>
      </c>
      <c r="I1064" s="36">
        <f t="shared" si="223"/>
        <v>5440</v>
      </c>
      <c r="J1064" s="36">
        <f t="shared" si="224"/>
        <v>42968</v>
      </c>
      <c r="K1064" s="36">
        <f t="shared" si="225"/>
        <v>54736</v>
      </c>
      <c r="L1064" s="36"/>
      <c r="M1064" s="36">
        <f t="shared" si="226"/>
        <v>6354</v>
      </c>
      <c r="N1064" s="36">
        <f t="shared" si="227"/>
        <v>344301</v>
      </c>
      <c r="O1064" s="36">
        <f t="shared" si="228"/>
        <v>350655</v>
      </c>
      <c r="P1064" s="36">
        <f t="shared" si="229"/>
        <v>350655</v>
      </c>
      <c r="Q1064" s="36">
        <f t="shared" si="230"/>
        <v>-28916</v>
      </c>
    </row>
    <row r="1065" spans="1:17" s="33" customFormat="1" ht="13.2" x14ac:dyDescent="0.25">
      <c r="A1065" s="62">
        <v>52207</v>
      </c>
      <c r="B1065" s="63" t="s">
        <v>1366</v>
      </c>
      <c r="C1065" s="65">
        <v>7123.14</v>
      </c>
      <c r="D1065" s="34">
        <f t="shared" si="218"/>
        <v>9.2970850561247979E-6</v>
      </c>
      <c r="E1065" s="66">
        <f t="shared" si="219"/>
        <v>1303</v>
      </c>
      <c r="F1065" s="35">
        <f t="shared" si="220"/>
        <v>46131</v>
      </c>
      <c r="G1065" s="35">
        <f t="shared" si="221"/>
        <v>-36265</v>
      </c>
      <c r="H1065" s="36">
        <f t="shared" si="222"/>
        <v>992</v>
      </c>
      <c r="I1065" s="36">
        <f t="shared" si="223"/>
        <v>853</v>
      </c>
      <c r="J1065" s="36">
        <f t="shared" si="224"/>
        <v>6734</v>
      </c>
      <c r="K1065" s="36">
        <f t="shared" si="225"/>
        <v>8579</v>
      </c>
      <c r="L1065" s="36"/>
      <c r="M1065" s="36">
        <f t="shared" si="226"/>
        <v>996</v>
      </c>
      <c r="N1065" s="36">
        <f t="shared" si="227"/>
        <v>53957</v>
      </c>
      <c r="O1065" s="36">
        <f t="shared" si="228"/>
        <v>54953</v>
      </c>
      <c r="P1065" s="36">
        <f t="shared" si="229"/>
        <v>54953</v>
      </c>
      <c r="Q1065" s="36">
        <f t="shared" si="230"/>
        <v>-4532</v>
      </c>
    </row>
    <row r="1066" spans="1:17" s="33" customFormat="1" ht="13.2" x14ac:dyDescent="0.25">
      <c r="A1066" s="62">
        <v>52302</v>
      </c>
      <c r="B1066" s="63" t="s">
        <v>1367</v>
      </c>
      <c r="C1066" s="65">
        <v>3028076.59</v>
      </c>
      <c r="D1066" s="34">
        <f t="shared" si="218"/>
        <v>3.9522297208380488E-3</v>
      </c>
      <c r="E1066" s="66">
        <f t="shared" si="219"/>
        <v>554067</v>
      </c>
      <c r="F1066" s="35">
        <f t="shared" si="220"/>
        <v>19610271</v>
      </c>
      <c r="G1066" s="35">
        <f t="shared" si="221"/>
        <v>-15416242</v>
      </c>
      <c r="H1066" s="36">
        <f t="shared" si="222"/>
        <v>421568</v>
      </c>
      <c r="I1066" s="36">
        <f t="shared" si="223"/>
        <v>362407</v>
      </c>
      <c r="J1066" s="36">
        <f t="shared" si="224"/>
        <v>2862511</v>
      </c>
      <c r="K1066" s="36">
        <f t="shared" si="225"/>
        <v>3646486</v>
      </c>
      <c r="L1066" s="36"/>
      <c r="M1066" s="36">
        <f t="shared" si="226"/>
        <v>423279</v>
      </c>
      <c r="N1066" s="36">
        <f t="shared" si="227"/>
        <v>22937286</v>
      </c>
      <c r="O1066" s="36">
        <f t="shared" si="228"/>
        <v>23360565</v>
      </c>
      <c r="P1066" s="36">
        <f t="shared" si="229"/>
        <v>23360565</v>
      </c>
      <c r="Q1066" s="36">
        <f t="shared" si="230"/>
        <v>-1926386</v>
      </c>
    </row>
    <row r="1067" spans="1:17" s="33" customFormat="1" ht="13.2" x14ac:dyDescent="0.25">
      <c r="A1067" s="62">
        <v>52303</v>
      </c>
      <c r="B1067" s="63" t="s">
        <v>1368</v>
      </c>
      <c r="C1067" s="65">
        <v>803649.67</v>
      </c>
      <c r="D1067" s="34">
        <f t="shared" si="218"/>
        <v>1.0489193441820077E-3</v>
      </c>
      <c r="E1067" s="66">
        <f t="shared" si="219"/>
        <v>147049</v>
      </c>
      <c r="F1067" s="35">
        <f t="shared" si="220"/>
        <v>5204554</v>
      </c>
      <c r="G1067" s="35">
        <f t="shared" si="221"/>
        <v>-4091461</v>
      </c>
      <c r="H1067" s="36">
        <f t="shared" si="222"/>
        <v>111884</v>
      </c>
      <c r="I1067" s="36">
        <f t="shared" si="223"/>
        <v>96183</v>
      </c>
      <c r="J1067" s="36">
        <f t="shared" si="224"/>
        <v>759709</v>
      </c>
      <c r="K1067" s="36">
        <f t="shared" si="225"/>
        <v>967776</v>
      </c>
      <c r="L1067" s="36"/>
      <c r="M1067" s="36">
        <f t="shared" si="226"/>
        <v>112338</v>
      </c>
      <c r="N1067" s="36">
        <f t="shared" si="227"/>
        <v>6087542</v>
      </c>
      <c r="O1067" s="36">
        <f t="shared" si="228"/>
        <v>6199880</v>
      </c>
      <c r="P1067" s="36">
        <f t="shared" si="229"/>
        <v>6199880</v>
      </c>
      <c r="Q1067" s="36">
        <f t="shared" si="230"/>
        <v>-511262</v>
      </c>
    </row>
    <row r="1068" spans="1:17" s="33" customFormat="1" ht="13.2" x14ac:dyDescent="0.25">
      <c r="A1068" s="62">
        <v>52304</v>
      </c>
      <c r="B1068" s="63" t="s">
        <v>1369</v>
      </c>
      <c r="C1068" s="65">
        <v>19212.23</v>
      </c>
      <c r="D1068" s="34">
        <f t="shared" si="218"/>
        <v>2.5075702067884744E-5</v>
      </c>
      <c r="E1068" s="66">
        <f t="shared" si="219"/>
        <v>3515</v>
      </c>
      <c r="F1068" s="35">
        <f t="shared" si="220"/>
        <v>124421</v>
      </c>
      <c r="G1068" s="35">
        <f t="shared" si="221"/>
        <v>-97811</v>
      </c>
      <c r="H1068" s="36">
        <f t="shared" si="222"/>
        <v>2675</v>
      </c>
      <c r="I1068" s="36">
        <f t="shared" si="223"/>
        <v>2299</v>
      </c>
      <c r="J1068" s="36">
        <f t="shared" si="224"/>
        <v>18162</v>
      </c>
      <c r="K1068" s="36">
        <f t="shared" si="225"/>
        <v>23136</v>
      </c>
      <c r="L1068" s="36"/>
      <c r="M1068" s="36">
        <f t="shared" si="226"/>
        <v>2686</v>
      </c>
      <c r="N1068" s="36">
        <f t="shared" si="227"/>
        <v>145530</v>
      </c>
      <c r="O1068" s="36">
        <f t="shared" si="228"/>
        <v>148216</v>
      </c>
      <c r="P1068" s="36">
        <f t="shared" si="229"/>
        <v>148216</v>
      </c>
      <c r="Q1068" s="36">
        <f t="shared" si="230"/>
        <v>-12222</v>
      </c>
    </row>
    <row r="1069" spans="1:17" s="33" customFormat="1" ht="13.2" x14ac:dyDescent="0.25">
      <c r="A1069" s="62">
        <v>52305</v>
      </c>
      <c r="B1069" s="63" t="s">
        <v>1370</v>
      </c>
      <c r="C1069" s="65">
        <v>77316.27</v>
      </c>
      <c r="D1069" s="34">
        <f t="shared" si="218"/>
        <v>1.0091279104612715E-4</v>
      </c>
      <c r="E1069" s="66">
        <f t="shared" si="219"/>
        <v>14147</v>
      </c>
      <c r="F1069" s="35">
        <f t="shared" si="220"/>
        <v>500712</v>
      </c>
      <c r="G1069" s="35">
        <f t="shared" si="221"/>
        <v>-393625</v>
      </c>
      <c r="H1069" s="36">
        <f t="shared" si="222"/>
        <v>10764</v>
      </c>
      <c r="I1069" s="36">
        <f t="shared" si="223"/>
        <v>9253</v>
      </c>
      <c r="J1069" s="36">
        <f t="shared" si="224"/>
        <v>73089</v>
      </c>
      <c r="K1069" s="36">
        <f t="shared" si="225"/>
        <v>93106</v>
      </c>
      <c r="L1069" s="36"/>
      <c r="M1069" s="36">
        <f t="shared" si="226"/>
        <v>10808</v>
      </c>
      <c r="N1069" s="36">
        <f t="shared" si="227"/>
        <v>585661</v>
      </c>
      <c r="O1069" s="36">
        <f t="shared" si="228"/>
        <v>596469</v>
      </c>
      <c r="P1069" s="36">
        <f t="shared" si="229"/>
        <v>596469</v>
      </c>
      <c r="Q1069" s="36">
        <f t="shared" si="230"/>
        <v>-49187</v>
      </c>
    </row>
    <row r="1070" spans="1:17" s="33" customFormat="1" ht="13.2" x14ac:dyDescent="0.25">
      <c r="A1070" s="62">
        <v>52308</v>
      </c>
      <c r="B1070" s="63" t="s">
        <v>1371</v>
      </c>
      <c r="C1070" s="65">
        <v>15800.56</v>
      </c>
      <c r="D1070" s="34">
        <f t="shared" si="218"/>
        <v>2.0622808235469644E-5</v>
      </c>
      <c r="E1070" s="66">
        <f t="shared" si="219"/>
        <v>2891</v>
      </c>
      <c r="F1070" s="35">
        <f t="shared" si="220"/>
        <v>102327</v>
      </c>
      <c r="G1070" s="35">
        <f t="shared" si="221"/>
        <v>-80442</v>
      </c>
      <c r="H1070" s="36">
        <f t="shared" si="222"/>
        <v>2200</v>
      </c>
      <c r="I1070" s="36">
        <f t="shared" si="223"/>
        <v>1891</v>
      </c>
      <c r="J1070" s="36">
        <f t="shared" si="224"/>
        <v>14937</v>
      </c>
      <c r="K1070" s="36">
        <f t="shared" si="225"/>
        <v>19028</v>
      </c>
      <c r="L1070" s="36"/>
      <c r="M1070" s="36">
        <f t="shared" si="226"/>
        <v>2209</v>
      </c>
      <c r="N1070" s="36">
        <f t="shared" si="227"/>
        <v>119687</v>
      </c>
      <c r="O1070" s="36">
        <f t="shared" si="228"/>
        <v>121896</v>
      </c>
      <c r="P1070" s="36">
        <f t="shared" si="229"/>
        <v>121896</v>
      </c>
      <c r="Q1070" s="36">
        <f t="shared" si="230"/>
        <v>-10052</v>
      </c>
    </row>
    <row r="1071" spans="1:17" s="33" customFormat="1" ht="13.2" x14ac:dyDescent="0.25">
      <c r="A1071" s="62">
        <v>52310</v>
      </c>
      <c r="B1071" s="63" t="s">
        <v>1372</v>
      </c>
      <c r="C1071" s="65">
        <v>11220.83</v>
      </c>
      <c r="D1071" s="34">
        <f t="shared" si="218"/>
        <v>1.4645368602935898E-5</v>
      </c>
      <c r="E1071" s="66">
        <f t="shared" si="219"/>
        <v>2053</v>
      </c>
      <c r="F1071" s="35">
        <f t="shared" si="220"/>
        <v>72668</v>
      </c>
      <c r="G1071" s="35">
        <f t="shared" si="221"/>
        <v>-57126</v>
      </c>
      <c r="H1071" s="36">
        <f t="shared" si="222"/>
        <v>1562</v>
      </c>
      <c r="I1071" s="36">
        <f t="shared" si="223"/>
        <v>1343</v>
      </c>
      <c r="J1071" s="36">
        <f t="shared" si="224"/>
        <v>10607</v>
      </c>
      <c r="K1071" s="36">
        <f t="shared" si="225"/>
        <v>13512</v>
      </c>
      <c r="L1071" s="36"/>
      <c r="M1071" s="36">
        <f t="shared" si="226"/>
        <v>1569</v>
      </c>
      <c r="N1071" s="36">
        <f t="shared" si="227"/>
        <v>84996</v>
      </c>
      <c r="O1071" s="36">
        <f t="shared" si="228"/>
        <v>86565</v>
      </c>
      <c r="P1071" s="36">
        <f t="shared" si="229"/>
        <v>86565</v>
      </c>
      <c r="Q1071" s="36">
        <f t="shared" si="230"/>
        <v>-7138</v>
      </c>
    </row>
    <row r="1072" spans="1:17" s="33" customFormat="1" ht="13.2" x14ac:dyDescent="0.25">
      <c r="A1072" s="62">
        <v>52311</v>
      </c>
      <c r="B1072" s="63" t="s">
        <v>1373</v>
      </c>
      <c r="C1072" s="65">
        <v>6476.23</v>
      </c>
      <c r="D1072" s="34">
        <f t="shared" si="218"/>
        <v>8.4527415090854733E-6</v>
      </c>
      <c r="E1072" s="66">
        <f t="shared" si="219"/>
        <v>1185</v>
      </c>
      <c r="F1072" s="35">
        <f t="shared" si="220"/>
        <v>41941</v>
      </c>
      <c r="G1072" s="35">
        <f t="shared" si="221"/>
        <v>-32971</v>
      </c>
      <c r="H1072" s="36">
        <f t="shared" si="222"/>
        <v>902</v>
      </c>
      <c r="I1072" s="36">
        <f t="shared" si="223"/>
        <v>775</v>
      </c>
      <c r="J1072" s="36">
        <f t="shared" si="224"/>
        <v>6122</v>
      </c>
      <c r="K1072" s="36">
        <f t="shared" si="225"/>
        <v>7799</v>
      </c>
      <c r="L1072" s="36"/>
      <c r="M1072" s="36">
        <f t="shared" si="226"/>
        <v>905</v>
      </c>
      <c r="N1072" s="36">
        <f t="shared" si="227"/>
        <v>49057</v>
      </c>
      <c r="O1072" s="36">
        <f t="shared" si="228"/>
        <v>49962</v>
      </c>
      <c r="P1072" s="36">
        <f t="shared" si="229"/>
        <v>49962</v>
      </c>
      <c r="Q1072" s="36">
        <f t="shared" si="230"/>
        <v>-4120</v>
      </c>
    </row>
    <row r="1073" spans="1:17" s="33" customFormat="1" ht="13.2" x14ac:dyDescent="0.25">
      <c r="A1073" s="62">
        <v>52312</v>
      </c>
      <c r="B1073" s="63" t="s">
        <v>1374</v>
      </c>
      <c r="C1073" s="65">
        <v>76315.09</v>
      </c>
      <c r="D1073" s="34">
        <f t="shared" si="218"/>
        <v>9.9606056148807834E-5</v>
      </c>
      <c r="E1073" s="66">
        <f t="shared" si="219"/>
        <v>13964</v>
      </c>
      <c r="F1073" s="35">
        <f t="shared" si="220"/>
        <v>494228</v>
      </c>
      <c r="G1073" s="35">
        <f t="shared" si="221"/>
        <v>-388528</v>
      </c>
      <c r="H1073" s="36">
        <f t="shared" si="222"/>
        <v>10625</v>
      </c>
      <c r="I1073" s="36">
        <f t="shared" si="223"/>
        <v>9134</v>
      </c>
      <c r="J1073" s="36">
        <f t="shared" si="224"/>
        <v>72142</v>
      </c>
      <c r="K1073" s="36">
        <f t="shared" si="225"/>
        <v>91901</v>
      </c>
      <c r="L1073" s="36"/>
      <c r="M1073" s="36">
        <f t="shared" si="226"/>
        <v>10668</v>
      </c>
      <c r="N1073" s="36">
        <f t="shared" si="227"/>
        <v>578077</v>
      </c>
      <c r="O1073" s="36">
        <f t="shared" si="228"/>
        <v>588745</v>
      </c>
      <c r="P1073" s="36">
        <f t="shared" si="229"/>
        <v>588745</v>
      </c>
      <c r="Q1073" s="36">
        <f t="shared" si="230"/>
        <v>-48550</v>
      </c>
    </row>
    <row r="1074" spans="1:17" s="33" customFormat="1" ht="13.2" x14ac:dyDescent="0.25">
      <c r="A1074" s="62">
        <v>52314</v>
      </c>
      <c r="B1074" s="63" t="s">
        <v>1375</v>
      </c>
      <c r="C1074" s="65">
        <v>3536.38</v>
      </c>
      <c r="D1074" s="34">
        <f t="shared" si="218"/>
        <v>4.6156646718692337E-6</v>
      </c>
      <c r="E1074" s="66">
        <f t="shared" si="219"/>
        <v>647</v>
      </c>
      <c r="F1074" s="35">
        <f t="shared" si="220"/>
        <v>22902</v>
      </c>
      <c r="G1074" s="35">
        <f t="shared" si="221"/>
        <v>-18004</v>
      </c>
      <c r="H1074" s="36">
        <f t="shared" si="222"/>
        <v>492</v>
      </c>
      <c r="I1074" s="36">
        <f t="shared" si="223"/>
        <v>423</v>
      </c>
      <c r="J1074" s="36">
        <f t="shared" si="224"/>
        <v>3343</v>
      </c>
      <c r="K1074" s="36">
        <f t="shared" si="225"/>
        <v>4258</v>
      </c>
      <c r="L1074" s="36"/>
      <c r="M1074" s="36">
        <f t="shared" si="226"/>
        <v>494</v>
      </c>
      <c r="N1074" s="36">
        <f t="shared" si="227"/>
        <v>26788</v>
      </c>
      <c r="O1074" s="36">
        <f t="shared" si="228"/>
        <v>27282</v>
      </c>
      <c r="P1074" s="36">
        <f t="shared" si="229"/>
        <v>27282</v>
      </c>
      <c r="Q1074" s="36">
        <f t="shared" si="230"/>
        <v>-2250</v>
      </c>
    </row>
    <row r="1075" spans="1:17" s="33" customFormat="1" ht="13.2" x14ac:dyDescent="0.25">
      <c r="A1075" s="62">
        <v>52315</v>
      </c>
      <c r="B1075" s="63" t="s">
        <v>1376</v>
      </c>
      <c r="C1075" s="65">
        <v>476022.37</v>
      </c>
      <c r="D1075" s="34">
        <f t="shared" si="218"/>
        <v>6.2130190653393157E-4</v>
      </c>
      <c r="E1075" s="66">
        <f t="shared" si="219"/>
        <v>87101</v>
      </c>
      <c r="F1075" s="35">
        <f t="shared" si="220"/>
        <v>3082791</v>
      </c>
      <c r="G1075" s="35">
        <f t="shared" si="221"/>
        <v>-2423478</v>
      </c>
      <c r="H1075" s="36">
        <f t="shared" si="222"/>
        <v>66272</v>
      </c>
      <c r="I1075" s="36">
        <f t="shared" si="223"/>
        <v>56971</v>
      </c>
      <c r="J1075" s="36">
        <f t="shared" si="224"/>
        <v>449995</v>
      </c>
      <c r="K1075" s="36">
        <f t="shared" si="225"/>
        <v>573238</v>
      </c>
      <c r="L1075" s="36"/>
      <c r="M1075" s="36">
        <f t="shared" si="226"/>
        <v>66541</v>
      </c>
      <c r="N1075" s="36">
        <f t="shared" si="227"/>
        <v>3605808</v>
      </c>
      <c r="O1075" s="36">
        <f t="shared" si="228"/>
        <v>3672349</v>
      </c>
      <c r="P1075" s="36">
        <f t="shared" si="229"/>
        <v>3672349</v>
      </c>
      <c r="Q1075" s="36">
        <f t="shared" si="230"/>
        <v>-302833</v>
      </c>
    </row>
    <row r="1076" spans="1:17" s="33" customFormat="1" ht="13.2" x14ac:dyDescent="0.25">
      <c r="A1076" s="62">
        <v>52316</v>
      </c>
      <c r="B1076" s="63" t="s">
        <v>1377</v>
      </c>
      <c r="C1076" s="65">
        <v>12360.43</v>
      </c>
      <c r="D1076" s="34">
        <f t="shared" si="218"/>
        <v>1.6132768559971677E-5</v>
      </c>
      <c r="E1076" s="66">
        <f t="shared" si="219"/>
        <v>2262</v>
      </c>
      <c r="F1076" s="35">
        <f t="shared" si="220"/>
        <v>80048</v>
      </c>
      <c r="G1076" s="35">
        <f t="shared" si="221"/>
        <v>-62928</v>
      </c>
      <c r="H1076" s="36">
        <f t="shared" si="222"/>
        <v>1721</v>
      </c>
      <c r="I1076" s="36">
        <f t="shared" si="223"/>
        <v>1479</v>
      </c>
      <c r="J1076" s="36">
        <f t="shared" si="224"/>
        <v>11685</v>
      </c>
      <c r="K1076" s="36">
        <f t="shared" si="225"/>
        <v>14885</v>
      </c>
      <c r="L1076" s="36"/>
      <c r="M1076" s="36">
        <f t="shared" si="226"/>
        <v>1728</v>
      </c>
      <c r="N1076" s="36">
        <f t="shared" si="227"/>
        <v>93629</v>
      </c>
      <c r="O1076" s="36">
        <f t="shared" si="228"/>
        <v>95357</v>
      </c>
      <c r="P1076" s="36">
        <f t="shared" si="229"/>
        <v>95357</v>
      </c>
      <c r="Q1076" s="36">
        <f t="shared" si="230"/>
        <v>-7863</v>
      </c>
    </row>
    <row r="1077" spans="1:17" s="33" customFormat="1" ht="13.2" x14ac:dyDescent="0.25">
      <c r="A1077" s="62">
        <v>52317</v>
      </c>
      <c r="B1077" s="63" t="s">
        <v>1378</v>
      </c>
      <c r="C1077" s="65">
        <v>1851.08</v>
      </c>
      <c r="D1077" s="34">
        <f t="shared" si="218"/>
        <v>2.4160199302121664E-6</v>
      </c>
      <c r="E1077" s="66">
        <f t="shared" si="219"/>
        <v>339</v>
      </c>
      <c r="F1077" s="35">
        <f t="shared" si="220"/>
        <v>11988</v>
      </c>
      <c r="G1077" s="35">
        <f t="shared" si="221"/>
        <v>-9424</v>
      </c>
      <c r="H1077" s="36">
        <f t="shared" si="222"/>
        <v>258</v>
      </c>
      <c r="I1077" s="36">
        <f t="shared" si="223"/>
        <v>222</v>
      </c>
      <c r="J1077" s="36">
        <f t="shared" si="224"/>
        <v>1750</v>
      </c>
      <c r="K1077" s="36">
        <f t="shared" si="225"/>
        <v>2230</v>
      </c>
      <c r="L1077" s="36"/>
      <c r="M1077" s="36">
        <f t="shared" si="226"/>
        <v>259</v>
      </c>
      <c r="N1077" s="36">
        <f t="shared" si="227"/>
        <v>14022</v>
      </c>
      <c r="O1077" s="36">
        <f t="shared" si="228"/>
        <v>14281</v>
      </c>
      <c r="P1077" s="36">
        <f t="shared" si="229"/>
        <v>14281</v>
      </c>
      <c r="Q1077" s="36">
        <f t="shared" si="230"/>
        <v>-1178</v>
      </c>
    </row>
    <row r="1078" spans="1:17" s="33" customFormat="1" ht="13.2" x14ac:dyDescent="0.25">
      <c r="A1078" s="62">
        <v>52564</v>
      </c>
      <c r="B1078" s="63" t="s">
        <v>1379</v>
      </c>
      <c r="C1078" s="65">
        <v>812683.65</v>
      </c>
      <c r="D1078" s="34">
        <f t="shared" si="218"/>
        <v>1.06071044760765E-3</v>
      </c>
      <c r="E1078" s="66">
        <f t="shared" si="219"/>
        <v>148702</v>
      </c>
      <c r="F1078" s="35">
        <f t="shared" si="220"/>
        <v>5263059</v>
      </c>
      <c r="G1078" s="35">
        <f t="shared" si="221"/>
        <v>-4137454</v>
      </c>
      <c r="H1078" s="36">
        <f t="shared" si="222"/>
        <v>113142</v>
      </c>
      <c r="I1078" s="36">
        <f t="shared" si="223"/>
        <v>97264</v>
      </c>
      <c r="J1078" s="36">
        <f t="shared" si="224"/>
        <v>768249</v>
      </c>
      <c r="K1078" s="36">
        <f t="shared" si="225"/>
        <v>978655</v>
      </c>
      <c r="L1078" s="36"/>
      <c r="M1078" s="36">
        <f t="shared" si="226"/>
        <v>113601</v>
      </c>
      <c r="N1078" s="36">
        <f t="shared" si="227"/>
        <v>6155973</v>
      </c>
      <c r="O1078" s="36">
        <f t="shared" si="228"/>
        <v>6269574</v>
      </c>
      <c r="P1078" s="36">
        <f t="shared" si="229"/>
        <v>6269574</v>
      </c>
      <c r="Q1078" s="36">
        <f t="shared" si="230"/>
        <v>-517009</v>
      </c>
    </row>
    <row r="1079" spans="1:17" s="33" customFormat="1" ht="13.2" x14ac:dyDescent="0.25">
      <c r="A1079" s="62">
        <v>52565</v>
      </c>
      <c r="B1079" s="63" t="s">
        <v>1380</v>
      </c>
      <c r="C1079" s="65">
        <v>11227390.01</v>
      </c>
      <c r="D1079" s="34">
        <f t="shared" si="218"/>
        <v>1.4653930693662606E-2</v>
      </c>
      <c r="E1079" s="66">
        <f>ROUND(D1079*$E$10,0)+1</f>
        <v>2054352</v>
      </c>
      <c r="F1079" s="35">
        <f>+ROUND(D1079*$F$10,0)+1</f>
        <v>72710236</v>
      </c>
      <c r="G1079" s="35">
        <f>+ROUND(D1079*$G$10,0)</f>
        <v>-57159769</v>
      </c>
      <c r="H1079" s="36">
        <f>ROUND(D1079*$H$10,0)+1</f>
        <v>1563076</v>
      </c>
      <c r="I1079" s="36">
        <f>ROUND(D1079*$I$10,0)+1</f>
        <v>1343722</v>
      </c>
      <c r="J1079" s="36">
        <f>ROUND(D1079*$J$10,0)-1</f>
        <v>10613512</v>
      </c>
      <c r="K1079" s="36">
        <f t="shared" si="225"/>
        <v>13520310</v>
      </c>
      <c r="L1079" s="36"/>
      <c r="M1079" s="36">
        <f>ROUND(D1079*$M$10,0)</f>
        <v>1569419</v>
      </c>
      <c r="N1079" s="36">
        <f>ROUND(D1079*$N$10,0)-1</f>
        <v>85046018</v>
      </c>
      <c r="O1079" s="36">
        <f t="shared" si="228"/>
        <v>86615437</v>
      </c>
      <c r="P1079" s="36">
        <f t="shared" si="229"/>
        <v>86615437</v>
      </c>
      <c r="Q1079" s="36">
        <f>ROUND(D1079*$Q$10,0)-1</f>
        <v>-7142584</v>
      </c>
    </row>
    <row r="1080" spans="1:17" s="33" customFormat="1" ht="13.2" x14ac:dyDescent="0.25">
      <c r="A1080" s="62">
        <v>52567</v>
      </c>
      <c r="B1080" s="63" t="s">
        <v>1381</v>
      </c>
      <c r="C1080" s="65">
        <v>297267.77</v>
      </c>
      <c r="D1080" s="34">
        <f t="shared" si="218"/>
        <v>3.8799233794850916E-4</v>
      </c>
      <c r="E1080" s="66">
        <f t="shared" si="219"/>
        <v>54393</v>
      </c>
      <c r="F1080" s="35">
        <f t="shared" si="220"/>
        <v>1925150</v>
      </c>
      <c r="G1080" s="35">
        <f t="shared" si="221"/>
        <v>-1513420</v>
      </c>
      <c r="H1080" s="36">
        <f t="shared" si="222"/>
        <v>41386</v>
      </c>
      <c r="I1080" s="36">
        <f t="shared" si="223"/>
        <v>35578</v>
      </c>
      <c r="J1080" s="36">
        <f t="shared" si="224"/>
        <v>281014</v>
      </c>
      <c r="K1080" s="36">
        <f t="shared" si="225"/>
        <v>357978</v>
      </c>
      <c r="L1080" s="36"/>
      <c r="M1080" s="36">
        <f t="shared" si="226"/>
        <v>41554</v>
      </c>
      <c r="N1080" s="36">
        <f t="shared" si="227"/>
        <v>2251765</v>
      </c>
      <c r="O1080" s="36">
        <f t="shared" si="228"/>
        <v>2293319</v>
      </c>
      <c r="P1080" s="36">
        <f t="shared" si="229"/>
        <v>2293319</v>
      </c>
      <c r="Q1080" s="36">
        <f t="shared" si="230"/>
        <v>-189114</v>
      </c>
    </row>
    <row r="1081" spans="1:17" s="33" customFormat="1" ht="13.2" x14ac:dyDescent="0.25">
      <c r="A1081" s="62">
        <v>52571</v>
      </c>
      <c r="B1081" s="63" t="s">
        <v>1382</v>
      </c>
      <c r="C1081" s="65">
        <v>2098441.4500000002</v>
      </c>
      <c r="D1081" s="34">
        <f t="shared" si="218"/>
        <v>2.7388748004318116E-3</v>
      </c>
      <c r="E1081" s="66">
        <f t="shared" si="219"/>
        <v>383966</v>
      </c>
      <c r="F1081" s="35">
        <f t="shared" si="220"/>
        <v>13589817</v>
      </c>
      <c r="G1081" s="35">
        <f t="shared" si="221"/>
        <v>-10683376</v>
      </c>
      <c r="H1081" s="36">
        <f t="shared" si="222"/>
        <v>292145</v>
      </c>
      <c r="I1081" s="36">
        <f t="shared" si="223"/>
        <v>251146</v>
      </c>
      <c r="J1081" s="36">
        <f t="shared" si="224"/>
        <v>1983706</v>
      </c>
      <c r="K1081" s="36">
        <f t="shared" si="225"/>
        <v>2526997</v>
      </c>
      <c r="L1081" s="36"/>
      <c r="M1081" s="36">
        <f t="shared" si="226"/>
        <v>293330</v>
      </c>
      <c r="N1081" s="36">
        <f t="shared" si="227"/>
        <v>15895421</v>
      </c>
      <c r="O1081" s="36">
        <f t="shared" si="228"/>
        <v>16188751</v>
      </c>
      <c r="P1081" s="36">
        <f t="shared" si="229"/>
        <v>16188751</v>
      </c>
      <c r="Q1081" s="36">
        <f t="shared" si="230"/>
        <v>-1334976</v>
      </c>
    </row>
    <row r="1082" spans="1:17" s="33" customFormat="1" ht="13.2" x14ac:dyDescent="0.25">
      <c r="A1082" s="62">
        <v>52602</v>
      </c>
      <c r="B1082" s="63" t="s">
        <v>1383</v>
      </c>
      <c r="C1082" s="65">
        <v>100572.6</v>
      </c>
      <c r="D1082" s="34">
        <f t="shared" si="218"/>
        <v>1.31266831273233E-4</v>
      </c>
      <c r="E1082" s="66">
        <f t="shared" si="219"/>
        <v>18402</v>
      </c>
      <c r="F1082" s="35">
        <f t="shared" si="220"/>
        <v>651323</v>
      </c>
      <c r="G1082" s="35">
        <f t="shared" si="221"/>
        <v>-512025</v>
      </c>
      <c r="H1082" s="36">
        <f t="shared" si="222"/>
        <v>14002</v>
      </c>
      <c r="I1082" s="36">
        <f t="shared" si="223"/>
        <v>12037</v>
      </c>
      <c r="J1082" s="36">
        <f t="shared" si="224"/>
        <v>95074</v>
      </c>
      <c r="K1082" s="36">
        <f t="shared" si="225"/>
        <v>121113</v>
      </c>
      <c r="L1082" s="36"/>
      <c r="M1082" s="36">
        <f t="shared" si="226"/>
        <v>14059</v>
      </c>
      <c r="N1082" s="36">
        <f t="shared" si="227"/>
        <v>761824</v>
      </c>
      <c r="O1082" s="36">
        <f t="shared" si="228"/>
        <v>775883</v>
      </c>
      <c r="P1082" s="36">
        <f t="shared" si="229"/>
        <v>775883</v>
      </c>
      <c r="Q1082" s="36">
        <f t="shared" si="230"/>
        <v>-63982</v>
      </c>
    </row>
    <row r="1083" spans="1:17" s="33" customFormat="1" ht="13.2" x14ac:dyDescent="0.25">
      <c r="A1083" s="62">
        <v>53001</v>
      </c>
      <c r="B1083" s="63" t="s">
        <v>1384</v>
      </c>
      <c r="C1083" s="65">
        <v>139028.99</v>
      </c>
      <c r="D1083" s="34">
        <f t="shared" si="218"/>
        <v>1.8145991027792855E-4</v>
      </c>
      <c r="E1083" s="66">
        <f t="shared" si="219"/>
        <v>25439</v>
      </c>
      <c r="F1083" s="35">
        <f t="shared" si="220"/>
        <v>900372</v>
      </c>
      <c r="G1083" s="35">
        <f t="shared" si="221"/>
        <v>-707811</v>
      </c>
      <c r="H1083" s="36">
        <f t="shared" si="222"/>
        <v>19356</v>
      </c>
      <c r="I1083" s="36">
        <f t="shared" si="223"/>
        <v>16639</v>
      </c>
      <c r="J1083" s="36">
        <f t="shared" si="224"/>
        <v>131427</v>
      </c>
      <c r="K1083" s="36">
        <f t="shared" si="225"/>
        <v>167422</v>
      </c>
      <c r="L1083" s="36"/>
      <c r="M1083" s="36">
        <f t="shared" si="226"/>
        <v>19434</v>
      </c>
      <c r="N1083" s="36">
        <f t="shared" si="227"/>
        <v>1053127</v>
      </c>
      <c r="O1083" s="36">
        <f t="shared" si="228"/>
        <v>1072561</v>
      </c>
      <c r="P1083" s="36">
        <f t="shared" si="229"/>
        <v>1072561</v>
      </c>
      <c r="Q1083" s="36">
        <f t="shared" si="230"/>
        <v>-88447</v>
      </c>
    </row>
    <row r="1084" spans="1:17" s="33" customFormat="1" ht="13.2" x14ac:dyDescent="0.25">
      <c r="A1084" s="62">
        <v>53002</v>
      </c>
      <c r="B1084" s="63" t="s">
        <v>1385</v>
      </c>
      <c r="C1084" s="65">
        <v>850723.12</v>
      </c>
      <c r="D1084" s="34">
        <f t="shared" si="218"/>
        <v>1.1103593648098822E-3</v>
      </c>
      <c r="E1084" s="66">
        <f t="shared" si="219"/>
        <v>155662</v>
      </c>
      <c r="F1084" s="35">
        <f t="shared" si="220"/>
        <v>5509408</v>
      </c>
      <c r="G1084" s="35">
        <f t="shared" si="221"/>
        <v>-4331117</v>
      </c>
      <c r="H1084" s="36">
        <f t="shared" si="222"/>
        <v>118438</v>
      </c>
      <c r="I1084" s="36">
        <f t="shared" si="223"/>
        <v>101817</v>
      </c>
      <c r="J1084" s="36">
        <f t="shared" si="224"/>
        <v>804208</v>
      </c>
      <c r="K1084" s="36">
        <f t="shared" si="225"/>
        <v>1024463</v>
      </c>
      <c r="L1084" s="36"/>
      <c r="M1084" s="36">
        <f t="shared" si="226"/>
        <v>118918</v>
      </c>
      <c r="N1084" s="36">
        <f t="shared" si="227"/>
        <v>6444117</v>
      </c>
      <c r="O1084" s="36">
        <f t="shared" si="228"/>
        <v>6563035</v>
      </c>
      <c r="P1084" s="36">
        <f t="shared" si="229"/>
        <v>6563035</v>
      </c>
      <c r="Q1084" s="36">
        <f t="shared" si="230"/>
        <v>-541209</v>
      </c>
    </row>
    <row r="1085" spans="1:17" s="33" customFormat="1" ht="13.2" x14ac:dyDescent="0.25">
      <c r="A1085" s="62">
        <v>53201</v>
      </c>
      <c r="B1085" s="63" t="s">
        <v>1386</v>
      </c>
      <c r="C1085" s="65">
        <v>456745.19</v>
      </c>
      <c r="D1085" s="34">
        <f t="shared" si="218"/>
        <v>5.9614143206589815E-4</v>
      </c>
      <c r="E1085" s="66">
        <f t="shared" si="219"/>
        <v>83574</v>
      </c>
      <c r="F1085" s="35">
        <f t="shared" si="220"/>
        <v>2957949</v>
      </c>
      <c r="G1085" s="35">
        <f t="shared" si="221"/>
        <v>-2325336</v>
      </c>
      <c r="H1085" s="36">
        <f t="shared" si="222"/>
        <v>63588</v>
      </c>
      <c r="I1085" s="36">
        <f t="shared" si="223"/>
        <v>54664</v>
      </c>
      <c r="J1085" s="36">
        <f t="shared" si="224"/>
        <v>431772</v>
      </c>
      <c r="K1085" s="36">
        <f t="shared" si="225"/>
        <v>550024</v>
      </c>
      <c r="L1085" s="36"/>
      <c r="M1085" s="36">
        <f t="shared" si="226"/>
        <v>63846</v>
      </c>
      <c r="N1085" s="36">
        <f t="shared" si="227"/>
        <v>3459785</v>
      </c>
      <c r="O1085" s="36">
        <f t="shared" si="228"/>
        <v>3523631</v>
      </c>
      <c r="P1085" s="36">
        <f t="shared" si="229"/>
        <v>3523631</v>
      </c>
      <c r="Q1085" s="36">
        <f t="shared" si="230"/>
        <v>-290570</v>
      </c>
    </row>
    <row r="1086" spans="1:17" s="33" customFormat="1" ht="13.2" x14ac:dyDescent="0.25">
      <c r="A1086" s="62">
        <v>53203</v>
      </c>
      <c r="B1086" s="63" t="s">
        <v>1387</v>
      </c>
      <c r="C1086" s="65">
        <v>7883.8</v>
      </c>
      <c r="D1086" s="34">
        <f t="shared" si="218"/>
        <v>1.0289894507966527E-5</v>
      </c>
      <c r="E1086" s="66">
        <f t="shared" si="219"/>
        <v>1443</v>
      </c>
      <c r="F1086" s="35">
        <f t="shared" si="220"/>
        <v>51057</v>
      </c>
      <c r="G1086" s="35">
        <f t="shared" si="221"/>
        <v>-40137</v>
      </c>
      <c r="H1086" s="36">
        <f t="shared" si="222"/>
        <v>1098</v>
      </c>
      <c r="I1086" s="36">
        <f t="shared" si="223"/>
        <v>944</v>
      </c>
      <c r="J1086" s="36">
        <f t="shared" si="224"/>
        <v>7453</v>
      </c>
      <c r="K1086" s="36">
        <f t="shared" si="225"/>
        <v>9495</v>
      </c>
      <c r="L1086" s="36"/>
      <c r="M1086" s="36">
        <f t="shared" si="226"/>
        <v>1102</v>
      </c>
      <c r="N1086" s="36">
        <f t="shared" si="227"/>
        <v>59719</v>
      </c>
      <c r="O1086" s="36">
        <f t="shared" si="228"/>
        <v>60821</v>
      </c>
      <c r="P1086" s="36">
        <f t="shared" si="229"/>
        <v>60821</v>
      </c>
      <c r="Q1086" s="36">
        <f t="shared" si="230"/>
        <v>-5015</v>
      </c>
    </row>
    <row r="1087" spans="1:17" s="33" customFormat="1" ht="13.2" x14ac:dyDescent="0.25">
      <c r="A1087" s="62">
        <v>53301</v>
      </c>
      <c r="B1087" s="63" t="s">
        <v>1388</v>
      </c>
      <c r="C1087" s="65">
        <v>10256.33</v>
      </c>
      <c r="D1087" s="34">
        <f t="shared" si="218"/>
        <v>1.3386508249688262E-5</v>
      </c>
      <c r="E1087" s="66">
        <f t="shared" si="219"/>
        <v>1877</v>
      </c>
      <c r="F1087" s="35">
        <f t="shared" si="220"/>
        <v>66422</v>
      </c>
      <c r="G1087" s="35">
        <f t="shared" si="221"/>
        <v>-52216</v>
      </c>
      <c r="H1087" s="36">
        <f t="shared" si="222"/>
        <v>1428</v>
      </c>
      <c r="I1087" s="36">
        <f t="shared" si="223"/>
        <v>1228</v>
      </c>
      <c r="J1087" s="36">
        <f t="shared" si="224"/>
        <v>9696</v>
      </c>
      <c r="K1087" s="36">
        <f t="shared" si="225"/>
        <v>12352</v>
      </c>
      <c r="L1087" s="36"/>
      <c r="M1087" s="36">
        <f t="shared" si="226"/>
        <v>1434</v>
      </c>
      <c r="N1087" s="36">
        <f t="shared" si="227"/>
        <v>77690</v>
      </c>
      <c r="O1087" s="36">
        <f t="shared" si="228"/>
        <v>79124</v>
      </c>
      <c r="P1087" s="36">
        <f t="shared" si="229"/>
        <v>79124</v>
      </c>
      <c r="Q1087" s="36">
        <f t="shared" si="230"/>
        <v>-6525</v>
      </c>
    </row>
    <row r="1088" spans="1:17" s="33" customFormat="1" ht="13.2" x14ac:dyDescent="0.25">
      <c r="A1088" s="62">
        <v>53302</v>
      </c>
      <c r="B1088" s="63" t="s">
        <v>1389</v>
      </c>
      <c r="C1088" s="65">
        <v>11454.57</v>
      </c>
      <c r="D1088" s="34">
        <f t="shared" si="218"/>
        <v>1.4950444827889868E-5</v>
      </c>
      <c r="E1088" s="66">
        <f t="shared" si="219"/>
        <v>2096</v>
      </c>
      <c r="F1088" s="35">
        <f t="shared" si="220"/>
        <v>74181</v>
      </c>
      <c r="G1088" s="35">
        <f t="shared" si="221"/>
        <v>-58316</v>
      </c>
      <c r="H1088" s="36">
        <f t="shared" si="222"/>
        <v>1595</v>
      </c>
      <c r="I1088" s="36">
        <f t="shared" si="223"/>
        <v>1371</v>
      </c>
      <c r="J1088" s="36">
        <f t="shared" si="224"/>
        <v>10828</v>
      </c>
      <c r="K1088" s="36">
        <f t="shared" si="225"/>
        <v>13794</v>
      </c>
      <c r="L1088" s="36"/>
      <c r="M1088" s="36">
        <f t="shared" si="226"/>
        <v>1601</v>
      </c>
      <c r="N1088" s="36">
        <f t="shared" si="227"/>
        <v>86767</v>
      </c>
      <c r="O1088" s="36">
        <f t="shared" si="228"/>
        <v>88368</v>
      </c>
      <c r="P1088" s="36">
        <f t="shared" si="229"/>
        <v>88368</v>
      </c>
      <c r="Q1088" s="36">
        <f t="shared" si="230"/>
        <v>-7287</v>
      </c>
    </row>
    <row r="1089" spans="1:17" s="33" customFormat="1" ht="13.2" x14ac:dyDescent="0.25">
      <c r="A1089" s="62">
        <v>53303</v>
      </c>
      <c r="B1089" s="63" t="s">
        <v>1390</v>
      </c>
      <c r="C1089" s="65">
        <v>3193.95</v>
      </c>
      <c r="D1089" s="34">
        <f t="shared" si="218"/>
        <v>4.1687268276363788E-6</v>
      </c>
      <c r="E1089" s="66">
        <f t="shared" si="219"/>
        <v>584</v>
      </c>
      <c r="F1089" s="35">
        <f t="shared" si="220"/>
        <v>20684</v>
      </c>
      <c r="G1089" s="35">
        <f t="shared" si="221"/>
        <v>-16261</v>
      </c>
      <c r="H1089" s="36">
        <f t="shared" si="222"/>
        <v>445</v>
      </c>
      <c r="I1089" s="36">
        <f t="shared" si="223"/>
        <v>382</v>
      </c>
      <c r="J1089" s="36">
        <f t="shared" si="224"/>
        <v>3019</v>
      </c>
      <c r="K1089" s="36">
        <f t="shared" si="225"/>
        <v>3846</v>
      </c>
      <c r="L1089" s="36"/>
      <c r="M1089" s="36">
        <f t="shared" si="226"/>
        <v>446</v>
      </c>
      <c r="N1089" s="36">
        <f t="shared" si="227"/>
        <v>24194</v>
      </c>
      <c r="O1089" s="36">
        <f t="shared" si="228"/>
        <v>24640</v>
      </c>
      <c r="P1089" s="36">
        <f t="shared" si="229"/>
        <v>24640</v>
      </c>
      <c r="Q1089" s="36">
        <f t="shared" si="230"/>
        <v>-2032</v>
      </c>
    </row>
    <row r="1090" spans="1:17" s="33" customFormat="1" ht="13.2" x14ac:dyDescent="0.25">
      <c r="A1090" s="62">
        <v>53304</v>
      </c>
      <c r="B1090" s="63" t="s">
        <v>1391</v>
      </c>
      <c r="C1090" s="65">
        <v>95808.07</v>
      </c>
      <c r="D1090" s="34">
        <f t="shared" si="218"/>
        <v>1.2504819164766643E-4</v>
      </c>
      <c r="E1090" s="66">
        <f t="shared" si="219"/>
        <v>17531</v>
      </c>
      <c r="F1090" s="35">
        <f t="shared" si="220"/>
        <v>620467</v>
      </c>
      <c r="G1090" s="35">
        <f t="shared" si="221"/>
        <v>-487768</v>
      </c>
      <c r="H1090" s="36">
        <f t="shared" si="222"/>
        <v>13338</v>
      </c>
      <c r="I1090" s="36">
        <f t="shared" si="223"/>
        <v>11467</v>
      </c>
      <c r="J1090" s="36">
        <f t="shared" si="224"/>
        <v>90570</v>
      </c>
      <c r="K1090" s="36">
        <f t="shared" si="225"/>
        <v>115375</v>
      </c>
      <c r="L1090" s="36"/>
      <c r="M1090" s="36">
        <f t="shared" si="226"/>
        <v>13393</v>
      </c>
      <c r="N1090" s="36">
        <f t="shared" si="227"/>
        <v>725734</v>
      </c>
      <c r="O1090" s="36">
        <f t="shared" si="228"/>
        <v>739127</v>
      </c>
      <c r="P1090" s="36">
        <f t="shared" si="229"/>
        <v>739127</v>
      </c>
      <c r="Q1090" s="36">
        <f t="shared" si="230"/>
        <v>-60951</v>
      </c>
    </row>
    <row r="1091" spans="1:17" s="33" customFormat="1" ht="13.2" x14ac:dyDescent="0.25">
      <c r="A1091" s="62">
        <v>53305</v>
      </c>
      <c r="B1091" s="63" t="s">
        <v>1392</v>
      </c>
      <c r="C1091" s="65">
        <v>73500.62</v>
      </c>
      <c r="D1091" s="34">
        <f t="shared" si="218"/>
        <v>9.5932624631539935E-5</v>
      </c>
      <c r="E1091" s="66">
        <f t="shared" si="219"/>
        <v>13449</v>
      </c>
      <c r="F1091" s="35">
        <f t="shared" si="220"/>
        <v>476001</v>
      </c>
      <c r="G1091" s="35">
        <f t="shared" si="221"/>
        <v>-374199</v>
      </c>
      <c r="H1091" s="36">
        <f t="shared" si="222"/>
        <v>10233</v>
      </c>
      <c r="I1091" s="36">
        <f t="shared" si="223"/>
        <v>8797</v>
      </c>
      <c r="J1091" s="36">
        <f t="shared" si="224"/>
        <v>69482</v>
      </c>
      <c r="K1091" s="36">
        <f t="shared" si="225"/>
        <v>88512</v>
      </c>
      <c r="L1091" s="36"/>
      <c r="M1091" s="36">
        <f t="shared" si="226"/>
        <v>10274</v>
      </c>
      <c r="N1091" s="36">
        <f t="shared" si="227"/>
        <v>556758</v>
      </c>
      <c r="O1091" s="36">
        <f t="shared" si="228"/>
        <v>567032</v>
      </c>
      <c r="P1091" s="36">
        <f t="shared" si="229"/>
        <v>567032</v>
      </c>
      <c r="Q1091" s="36">
        <f t="shared" si="230"/>
        <v>-46759</v>
      </c>
    </row>
    <row r="1092" spans="1:17" s="33" customFormat="1" ht="13.2" x14ac:dyDescent="0.25">
      <c r="A1092" s="62">
        <v>53307</v>
      </c>
      <c r="B1092" s="63" t="s">
        <v>1393</v>
      </c>
      <c r="C1092" s="65">
        <v>11815</v>
      </c>
      <c r="D1092" s="34">
        <f t="shared" si="218"/>
        <v>1.5420876177937608E-5</v>
      </c>
      <c r="E1092" s="66">
        <f t="shared" si="219"/>
        <v>2162</v>
      </c>
      <c r="F1092" s="35">
        <f t="shared" si="220"/>
        <v>76516</v>
      </c>
      <c r="G1092" s="35">
        <f t="shared" si="221"/>
        <v>-60151</v>
      </c>
      <c r="H1092" s="36">
        <f t="shared" si="222"/>
        <v>1645</v>
      </c>
      <c r="I1092" s="36">
        <f t="shared" si="223"/>
        <v>1414</v>
      </c>
      <c r="J1092" s="36">
        <f t="shared" si="224"/>
        <v>11169</v>
      </c>
      <c r="K1092" s="36">
        <f t="shared" si="225"/>
        <v>14228</v>
      </c>
      <c r="L1092" s="36"/>
      <c r="M1092" s="36">
        <f t="shared" si="226"/>
        <v>1652</v>
      </c>
      <c r="N1092" s="36">
        <f t="shared" si="227"/>
        <v>89497</v>
      </c>
      <c r="O1092" s="36">
        <f t="shared" si="228"/>
        <v>91149</v>
      </c>
      <c r="P1092" s="36">
        <f t="shared" si="229"/>
        <v>91149</v>
      </c>
      <c r="Q1092" s="36">
        <f t="shared" si="230"/>
        <v>-7516</v>
      </c>
    </row>
    <row r="1093" spans="1:17" s="33" customFormat="1" ht="13.2" x14ac:dyDescent="0.25">
      <c r="A1093" s="62">
        <v>53308</v>
      </c>
      <c r="B1093" s="63" t="s">
        <v>1394</v>
      </c>
      <c r="C1093" s="65">
        <v>3067.69</v>
      </c>
      <c r="D1093" s="34">
        <f t="shared" si="218"/>
        <v>4.0039329362926295E-6</v>
      </c>
      <c r="E1093" s="66">
        <f t="shared" si="219"/>
        <v>561</v>
      </c>
      <c r="F1093" s="35">
        <f t="shared" si="220"/>
        <v>19867</v>
      </c>
      <c r="G1093" s="35">
        <f t="shared" si="221"/>
        <v>-15618</v>
      </c>
      <c r="H1093" s="36">
        <f t="shared" si="222"/>
        <v>427</v>
      </c>
      <c r="I1093" s="36">
        <f t="shared" si="223"/>
        <v>367</v>
      </c>
      <c r="J1093" s="36">
        <f t="shared" si="224"/>
        <v>2900</v>
      </c>
      <c r="K1093" s="36">
        <f t="shared" si="225"/>
        <v>3694</v>
      </c>
      <c r="L1093" s="36"/>
      <c r="M1093" s="36">
        <f t="shared" si="226"/>
        <v>429</v>
      </c>
      <c r="N1093" s="36">
        <f t="shared" si="227"/>
        <v>23237</v>
      </c>
      <c r="O1093" s="36">
        <f t="shared" si="228"/>
        <v>23666</v>
      </c>
      <c r="P1093" s="36">
        <f t="shared" si="229"/>
        <v>23666</v>
      </c>
      <c r="Q1093" s="36">
        <f t="shared" si="230"/>
        <v>-1952</v>
      </c>
    </row>
    <row r="1094" spans="1:17" s="33" customFormat="1" ht="13.2" x14ac:dyDescent="0.25">
      <c r="A1094" s="62">
        <v>53314</v>
      </c>
      <c r="B1094" s="63" t="s">
        <v>1395</v>
      </c>
      <c r="C1094" s="65">
        <v>1733.16</v>
      </c>
      <c r="D1094" s="34">
        <f t="shared" si="218"/>
        <v>2.262111363229314E-6</v>
      </c>
      <c r="E1094" s="66">
        <f t="shared" si="219"/>
        <v>317</v>
      </c>
      <c r="F1094" s="35">
        <f t="shared" si="220"/>
        <v>11224</v>
      </c>
      <c r="G1094" s="35">
        <f t="shared" si="221"/>
        <v>-8824</v>
      </c>
      <c r="H1094" s="36">
        <f t="shared" si="222"/>
        <v>241</v>
      </c>
      <c r="I1094" s="36">
        <f t="shared" si="223"/>
        <v>207</v>
      </c>
      <c r="J1094" s="36">
        <f t="shared" si="224"/>
        <v>1638</v>
      </c>
      <c r="K1094" s="36">
        <f t="shared" si="225"/>
        <v>2086</v>
      </c>
      <c r="L1094" s="36"/>
      <c r="M1094" s="36">
        <f t="shared" si="226"/>
        <v>242</v>
      </c>
      <c r="N1094" s="36">
        <f t="shared" si="227"/>
        <v>13128</v>
      </c>
      <c r="O1094" s="36">
        <f t="shared" si="228"/>
        <v>13370</v>
      </c>
      <c r="P1094" s="36">
        <f t="shared" si="229"/>
        <v>13370</v>
      </c>
      <c r="Q1094" s="36">
        <f t="shared" si="230"/>
        <v>-1103</v>
      </c>
    </row>
    <row r="1095" spans="1:17" s="33" customFormat="1" ht="13.2" x14ac:dyDescent="0.25">
      <c r="A1095" s="62">
        <v>53518</v>
      </c>
      <c r="B1095" s="63" t="s">
        <v>1396</v>
      </c>
      <c r="C1095" s="65">
        <v>85362.65</v>
      </c>
      <c r="D1095" s="34">
        <f t="shared" si="218"/>
        <v>1.1141488411939277E-4</v>
      </c>
      <c r="E1095" s="66">
        <f t="shared" si="219"/>
        <v>15619</v>
      </c>
      <c r="F1095" s="35">
        <f t="shared" si="220"/>
        <v>552821</v>
      </c>
      <c r="G1095" s="35">
        <f t="shared" si="221"/>
        <v>-434590</v>
      </c>
      <c r="H1095" s="36">
        <f t="shared" si="222"/>
        <v>11884</v>
      </c>
      <c r="I1095" s="36">
        <f t="shared" si="223"/>
        <v>10216</v>
      </c>
      <c r="J1095" s="36">
        <f t="shared" si="224"/>
        <v>80695</v>
      </c>
      <c r="K1095" s="36">
        <f t="shared" si="225"/>
        <v>102795</v>
      </c>
      <c r="L1095" s="36"/>
      <c r="M1095" s="36">
        <f t="shared" si="226"/>
        <v>11932</v>
      </c>
      <c r="N1095" s="36">
        <f t="shared" si="227"/>
        <v>646611</v>
      </c>
      <c r="O1095" s="36">
        <f t="shared" si="228"/>
        <v>658543</v>
      </c>
      <c r="P1095" s="36">
        <f t="shared" si="229"/>
        <v>658543</v>
      </c>
      <c r="Q1095" s="36">
        <f t="shared" si="230"/>
        <v>-54306</v>
      </c>
    </row>
    <row r="1096" spans="1:17" s="33" customFormat="1" ht="13.2" x14ac:dyDescent="0.25">
      <c r="A1096" s="62">
        <v>53546</v>
      </c>
      <c r="B1096" s="63" t="s">
        <v>1397</v>
      </c>
      <c r="C1096" s="65">
        <v>755713.82</v>
      </c>
      <c r="D1096" s="34">
        <f t="shared" si="218"/>
        <v>9.8635372358664647E-4</v>
      </c>
      <c r="E1096" s="66">
        <f t="shared" si="219"/>
        <v>138278</v>
      </c>
      <c r="F1096" s="35">
        <f t="shared" si="220"/>
        <v>4894114</v>
      </c>
      <c r="G1096" s="35">
        <f t="shared" si="221"/>
        <v>-3847415</v>
      </c>
      <c r="H1096" s="36">
        <f t="shared" si="222"/>
        <v>105210</v>
      </c>
      <c r="I1096" s="36">
        <f t="shared" si="223"/>
        <v>90446</v>
      </c>
      <c r="J1096" s="36">
        <f t="shared" si="224"/>
        <v>714394</v>
      </c>
      <c r="K1096" s="36">
        <f t="shared" si="225"/>
        <v>910050</v>
      </c>
      <c r="L1096" s="36"/>
      <c r="M1096" s="36">
        <f t="shared" si="226"/>
        <v>105637</v>
      </c>
      <c r="N1096" s="36">
        <f t="shared" si="227"/>
        <v>5724434</v>
      </c>
      <c r="O1096" s="36">
        <f t="shared" si="228"/>
        <v>5830071</v>
      </c>
      <c r="P1096" s="36">
        <f t="shared" si="229"/>
        <v>5830071</v>
      </c>
      <c r="Q1096" s="36">
        <f t="shared" si="230"/>
        <v>-480766</v>
      </c>
    </row>
    <row r="1097" spans="1:17" s="33" customFormat="1" ht="13.2" x14ac:dyDescent="0.25">
      <c r="A1097" s="62">
        <v>53547</v>
      </c>
      <c r="B1097" s="63" t="s">
        <v>1398</v>
      </c>
      <c r="C1097" s="65">
        <v>364946.09</v>
      </c>
      <c r="D1097" s="34">
        <f t="shared" si="218"/>
        <v>4.7632572708527078E-4</v>
      </c>
      <c r="E1097" s="66">
        <f t="shared" si="219"/>
        <v>66777</v>
      </c>
      <c r="F1097" s="35">
        <f t="shared" si="220"/>
        <v>2363445</v>
      </c>
      <c r="G1097" s="35">
        <f t="shared" si="221"/>
        <v>-1857977</v>
      </c>
      <c r="H1097" s="36">
        <f t="shared" si="222"/>
        <v>50808</v>
      </c>
      <c r="I1097" s="36">
        <f t="shared" si="223"/>
        <v>43678</v>
      </c>
      <c r="J1097" s="36">
        <f t="shared" si="224"/>
        <v>344992</v>
      </c>
      <c r="K1097" s="36">
        <f t="shared" si="225"/>
        <v>439478</v>
      </c>
      <c r="L1097" s="36"/>
      <c r="M1097" s="36">
        <f t="shared" si="226"/>
        <v>51014</v>
      </c>
      <c r="N1097" s="36">
        <f t="shared" si="227"/>
        <v>2764419</v>
      </c>
      <c r="O1097" s="36">
        <f t="shared" si="228"/>
        <v>2815433</v>
      </c>
      <c r="P1097" s="36">
        <f t="shared" si="229"/>
        <v>2815433</v>
      </c>
      <c r="Q1097" s="36">
        <f t="shared" si="230"/>
        <v>-232170</v>
      </c>
    </row>
    <row r="1098" spans="1:17" s="33" customFormat="1" ht="13.2" x14ac:dyDescent="0.25">
      <c r="A1098" s="62">
        <v>53548</v>
      </c>
      <c r="B1098" s="63" t="s">
        <v>1399</v>
      </c>
      <c r="C1098" s="65">
        <v>849015.89</v>
      </c>
      <c r="D1098" s="34">
        <f t="shared" si="218"/>
        <v>1.1081310971469739E-3</v>
      </c>
      <c r="E1098" s="66">
        <f t="shared" si="219"/>
        <v>155350</v>
      </c>
      <c r="F1098" s="35">
        <f t="shared" si="220"/>
        <v>5498352</v>
      </c>
      <c r="G1098" s="35">
        <f t="shared" si="221"/>
        <v>-4322425</v>
      </c>
      <c r="H1098" s="36">
        <f t="shared" si="222"/>
        <v>118200</v>
      </c>
      <c r="I1098" s="36">
        <f t="shared" si="223"/>
        <v>101612</v>
      </c>
      <c r="J1098" s="36">
        <f t="shared" si="224"/>
        <v>802594</v>
      </c>
      <c r="K1098" s="36">
        <f t="shared" si="225"/>
        <v>1022406</v>
      </c>
      <c r="L1098" s="36"/>
      <c r="M1098" s="36">
        <f t="shared" si="226"/>
        <v>118680</v>
      </c>
      <c r="N1098" s="36">
        <f t="shared" si="227"/>
        <v>6431185</v>
      </c>
      <c r="O1098" s="36">
        <f t="shared" si="228"/>
        <v>6549865</v>
      </c>
      <c r="P1098" s="36">
        <f t="shared" si="229"/>
        <v>6549865</v>
      </c>
      <c r="Q1098" s="36">
        <f t="shared" si="230"/>
        <v>-540123</v>
      </c>
    </row>
    <row r="1099" spans="1:17" s="33" customFormat="1" ht="13.2" x14ac:dyDescent="0.25">
      <c r="A1099" s="62">
        <v>53601</v>
      </c>
      <c r="B1099" s="63" t="s">
        <v>1400</v>
      </c>
      <c r="C1099" s="65">
        <v>13269.12</v>
      </c>
      <c r="D1099" s="34">
        <f t="shared" si="218"/>
        <v>1.7318785993245491E-5</v>
      </c>
      <c r="E1099" s="66">
        <f t="shared" si="219"/>
        <v>2428</v>
      </c>
      <c r="F1099" s="35">
        <f t="shared" si="220"/>
        <v>85933</v>
      </c>
      <c r="G1099" s="35">
        <f t="shared" si="221"/>
        <v>-67554</v>
      </c>
      <c r="H1099" s="36">
        <f t="shared" si="222"/>
        <v>1847</v>
      </c>
      <c r="I1099" s="36">
        <f t="shared" si="223"/>
        <v>1588</v>
      </c>
      <c r="J1099" s="36">
        <f t="shared" si="224"/>
        <v>12544</v>
      </c>
      <c r="K1099" s="36">
        <f t="shared" si="225"/>
        <v>15979</v>
      </c>
      <c r="L1099" s="36"/>
      <c r="M1099" s="36">
        <f t="shared" si="226"/>
        <v>1855</v>
      </c>
      <c r="N1099" s="36">
        <f t="shared" si="227"/>
        <v>100512</v>
      </c>
      <c r="O1099" s="36">
        <f t="shared" si="228"/>
        <v>102367</v>
      </c>
      <c r="P1099" s="36">
        <f t="shared" si="229"/>
        <v>102367</v>
      </c>
      <c r="Q1099" s="36">
        <f t="shared" si="230"/>
        <v>-8441</v>
      </c>
    </row>
    <row r="1100" spans="1:17" s="33" customFormat="1" ht="13.2" x14ac:dyDescent="0.25">
      <c r="A1100" s="62">
        <v>53602</v>
      </c>
      <c r="B1100" s="63" t="s">
        <v>1401</v>
      </c>
      <c r="C1100" s="65">
        <v>95445.94</v>
      </c>
      <c r="D1100" s="34">
        <f t="shared" ref="D1100:D1163" si="231">+C1100/$C$10</f>
        <v>1.2457554146651394E-4</v>
      </c>
      <c r="E1100" s="66">
        <f t="shared" ref="E1100:E1163" si="232">ROUND(D1100*$E$10,0)</f>
        <v>17464</v>
      </c>
      <c r="F1100" s="35">
        <f t="shared" ref="F1100:F1163" si="233">+ROUND(D1100*$F$10,0)</f>
        <v>618122</v>
      </c>
      <c r="G1100" s="35">
        <f t="shared" ref="G1100:G1163" si="234">+ROUND(D1100*$G$10,0)</f>
        <v>-485925</v>
      </c>
      <c r="H1100" s="36">
        <f t="shared" ref="H1100:H1163" si="235">ROUND(D1100*$H$10,0)</f>
        <v>13288</v>
      </c>
      <c r="I1100" s="36">
        <f t="shared" ref="I1100:I1163" si="236">ROUND(D1100*$I$10,0)</f>
        <v>11423</v>
      </c>
      <c r="J1100" s="36">
        <f t="shared" ref="J1100:J1163" si="237">ROUND(D1100*$J$10,0)</f>
        <v>90227</v>
      </c>
      <c r="K1100" s="36">
        <f t="shared" ref="K1100:K1163" si="238">ROUND(SUM(H1100:J1100),0)</f>
        <v>114938</v>
      </c>
      <c r="L1100" s="36"/>
      <c r="M1100" s="36">
        <f t="shared" ref="M1100:M1163" si="239">ROUND(D1100*$M$10,0)</f>
        <v>13342</v>
      </c>
      <c r="N1100" s="36">
        <f t="shared" ref="N1100:N1163" si="240">ROUND(D1100*$N$10,0)</f>
        <v>722991</v>
      </c>
      <c r="O1100" s="36">
        <f t="shared" ref="O1100:O1163" si="241">ROUND(SUM(L1100:N1100),0)</f>
        <v>736333</v>
      </c>
      <c r="P1100" s="36">
        <f t="shared" ref="P1100:P1163" si="242">ROUND(SUM(M1100:N1100),0)</f>
        <v>736333</v>
      </c>
      <c r="Q1100" s="36">
        <f t="shared" ref="Q1100:Q1163" si="243">ROUND(D1100*$Q$10,0)</f>
        <v>-60720</v>
      </c>
    </row>
    <row r="1101" spans="1:17" s="33" customFormat="1" ht="13.2" x14ac:dyDescent="0.25">
      <c r="A1101" s="62">
        <v>54201</v>
      </c>
      <c r="B1101" s="63" t="s">
        <v>1402</v>
      </c>
      <c r="C1101" s="65">
        <v>262060.95</v>
      </c>
      <c r="D1101" s="34">
        <f t="shared" si="231"/>
        <v>3.4204058070441798E-4</v>
      </c>
      <c r="E1101" s="66">
        <f t="shared" si="232"/>
        <v>47951</v>
      </c>
      <c r="F1101" s="35">
        <f t="shared" si="233"/>
        <v>1697145</v>
      </c>
      <c r="G1101" s="35">
        <f t="shared" si="234"/>
        <v>-1334179</v>
      </c>
      <c r="H1101" s="36">
        <f t="shared" si="235"/>
        <v>36484</v>
      </c>
      <c r="I1101" s="36">
        <f t="shared" si="236"/>
        <v>31364</v>
      </c>
      <c r="J1101" s="36">
        <f t="shared" si="237"/>
        <v>247732</v>
      </c>
      <c r="K1101" s="36">
        <f t="shared" si="238"/>
        <v>315580</v>
      </c>
      <c r="L1101" s="36"/>
      <c r="M1101" s="36">
        <f t="shared" si="239"/>
        <v>36632</v>
      </c>
      <c r="N1101" s="36">
        <f t="shared" si="240"/>
        <v>1985078</v>
      </c>
      <c r="O1101" s="36">
        <f t="shared" si="241"/>
        <v>2021710</v>
      </c>
      <c r="P1101" s="36">
        <f t="shared" si="242"/>
        <v>2021710</v>
      </c>
      <c r="Q1101" s="36">
        <f t="shared" si="243"/>
        <v>-166717</v>
      </c>
    </row>
    <row r="1102" spans="1:17" s="33" customFormat="1" ht="13.2" x14ac:dyDescent="0.25">
      <c r="A1102" s="62">
        <v>54203</v>
      </c>
      <c r="B1102" s="63" t="s">
        <v>1403</v>
      </c>
      <c r="C1102" s="65">
        <v>9884.7099999999991</v>
      </c>
      <c r="D1102" s="34">
        <f t="shared" si="231"/>
        <v>1.2901471770192267E-5</v>
      </c>
      <c r="E1102" s="66">
        <f t="shared" si="232"/>
        <v>1809</v>
      </c>
      <c r="F1102" s="35">
        <f t="shared" si="233"/>
        <v>64015</v>
      </c>
      <c r="G1102" s="35">
        <f t="shared" si="234"/>
        <v>-50324</v>
      </c>
      <c r="H1102" s="36">
        <f t="shared" si="235"/>
        <v>1376</v>
      </c>
      <c r="I1102" s="36">
        <f t="shared" si="236"/>
        <v>1183</v>
      </c>
      <c r="J1102" s="36">
        <f t="shared" si="237"/>
        <v>9344</v>
      </c>
      <c r="K1102" s="36">
        <f t="shared" si="238"/>
        <v>11903</v>
      </c>
      <c r="L1102" s="36"/>
      <c r="M1102" s="36">
        <f t="shared" si="239"/>
        <v>1382</v>
      </c>
      <c r="N1102" s="36">
        <f t="shared" si="240"/>
        <v>74875</v>
      </c>
      <c r="O1102" s="36">
        <f t="shared" si="241"/>
        <v>76257</v>
      </c>
      <c r="P1102" s="36">
        <f t="shared" si="242"/>
        <v>76257</v>
      </c>
      <c r="Q1102" s="36">
        <f t="shared" si="243"/>
        <v>-6288</v>
      </c>
    </row>
    <row r="1103" spans="1:17" s="33" customFormat="1" ht="13.2" x14ac:dyDescent="0.25">
      <c r="A1103" s="62">
        <v>54205</v>
      </c>
      <c r="B1103" s="63" t="s">
        <v>1404</v>
      </c>
      <c r="C1103" s="65">
        <v>561500.46</v>
      </c>
      <c r="D1103" s="34">
        <f t="shared" si="231"/>
        <v>7.328674623372838E-4</v>
      </c>
      <c r="E1103" s="66">
        <f t="shared" si="232"/>
        <v>102741</v>
      </c>
      <c r="F1103" s="35">
        <f t="shared" si="233"/>
        <v>3636360</v>
      </c>
      <c r="G1103" s="35">
        <f t="shared" si="234"/>
        <v>-2858655</v>
      </c>
      <c r="H1103" s="36">
        <f t="shared" si="235"/>
        <v>78172</v>
      </c>
      <c r="I1103" s="36">
        <f t="shared" si="236"/>
        <v>67202</v>
      </c>
      <c r="J1103" s="36">
        <f t="shared" si="237"/>
        <v>530799</v>
      </c>
      <c r="K1103" s="36">
        <f t="shared" si="238"/>
        <v>676173</v>
      </c>
      <c r="L1103" s="36"/>
      <c r="M1103" s="36">
        <f t="shared" si="239"/>
        <v>78489</v>
      </c>
      <c r="N1103" s="36">
        <f t="shared" si="240"/>
        <v>4253293</v>
      </c>
      <c r="O1103" s="36">
        <f t="shared" si="241"/>
        <v>4331782</v>
      </c>
      <c r="P1103" s="36">
        <f t="shared" si="242"/>
        <v>4331782</v>
      </c>
      <c r="Q1103" s="36">
        <f t="shared" si="243"/>
        <v>-357212</v>
      </c>
    </row>
    <row r="1104" spans="1:17" s="33" customFormat="1" ht="13.2" x14ac:dyDescent="0.25">
      <c r="A1104" s="62">
        <v>54301</v>
      </c>
      <c r="B1104" s="63" t="s">
        <v>1405</v>
      </c>
      <c r="C1104" s="65">
        <v>42152.33</v>
      </c>
      <c r="D1104" s="34">
        <f t="shared" si="231"/>
        <v>5.5017000553666086E-5</v>
      </c>
      <c r="E1104" s="66">
        <f t="shared" si="232"/>
        <v>7713</v>
      </c>
      <c r="F1104" s="35">
        <f t="shared" si="233"/>
        <v>272985</v>
      </c>
      <c r="G1104" s="35">
        <f t="shared" si="234"/>
        <v>-214602</v>
      </c>
      <c r="H1104" s="36">
        <f t="shared" si="235"/>
        <v>5868</v>
      </c>
      <c r="I1104" s="36">
        <f t="shared" si="236"/>
        <v>5045</v>
      </c>
      <c r="J1104" s="36">
        <f t="shared" si="237"/>
        <v>39848</v>
      </c>
      <c r="K1104" s="36">
        <f t="shared" si="238"/>
        <v>50761</v>
      </c>
      <c r="L1104" s="36"/>
      <c r="M1104" s="36">
        <f t="shared" si="239"/>
        <v>5892</v>
      </c>
      <c r="N1104" s="36">
        <f t="shared" si="240"/>
        <v>319298</v>
      </c>
      <c r="O1104" s="36">
        <f t="shared" si="241"/>
        <v>325190</v>
      </c>
      <c r="P1104" s="36">
        <f t="shared" si="242"/>
        <v>325190</v>
      </c>
      <c r="Q1104" s="36">
        <f t="shared" si="243"/>
        <v>-26816</v>
      </c>
    </row>
    <row r="1105" spans="1:17" s="33" customFormat="1" ht="13.2" x14ac:dyDescent="0.25">
      <c r="A1105" s="62">
        <v>54302</v>
      </c>
      <c r="B1105" s="63" t="s">
        <v>1406</v>
      </c>
      <c r="C1105" s="65">
        <v>9972.9</v>
      </c>
      <c r="D1105" s="34">
        <f t="shared" si="231"/>
        <v>1.3016576896737535E-5</v>
      </c>
      <c r="E1105" s="66">
        <f t="shared" si="232"/>
        <v>1825</v>
      </c>
      <c r="F1105" s="35">
        <f t="shared" si="233"/>
        <v>64586</v>
      </c>
      <c r="G1105" s="35">
        <f t="shared" si="234"/>
        <v>-50773</v>
      </c>
      <c r="H1105" s="36">
        <f t="shared" si="235"/>
        <v>1388</v>
      </c>
      <c r="I1105" s="36">
        <f t="shared" si="236"/>
        <v>1194</v>
      </c>
      <c r="J1105" s="36">
        <f t="shared" si="237"/>
        <v>9428</v>
      </c>
      <c r="K1105" s="36">
        <f t="shared" si="238"/>
        <v>12010</v>
      </c>
      <c r="L1105" s="36"/>
      <c r="M1105" s="36">
        <f t="shared" si="239"/>
        <v>1394</v>
      </c>
      <c r="N1105" s="36">
        <f t="shared" si="240"/>
        <v>75543</v>
      </c>
      <c r="O1105" s="36">
        <f t="shared" si="241"/>
        <v>76937</v>
      </c>
      <c r="P1105" s="36">
        <f t="shared" si="242"/>
        <v>76937</v>
      </c>
      <c r="Q1105" s="36">
        <f t="shared" si="243"/>
        <v>-6345</v>
      </c>
    </row>
    <row r="1106" spans="1:17" s="33" customFormat="1" ht="13.2" x14ac:dyDescent="0.25">
      <c r="A1106" s="62">
        <v>54304</v>
      </c>
      <c r="B1106" s="63" t="s">
        <v>1407</v>
      </c>
      <c r="C1106" s="65">
        <v>15322.32</v>
      </c>
      <c r="D1106" s="34">
        <f t="shared" si="231"/>
        <v>1.9998611889863475E-5</v>
      </c>
      <c r="E1106" s="66">
        <f t="shared" si="232"/>
        <v>2804</v>
      </c>
      <c r="F1106" s="35">
        <f t="shared" si="233"/>
        <v>99230</v>
      </c>
      <c r="G1106" s="35">
        <f t="shared" si="234"/>
        <v>-78007</v>
      </c>
      <c r="H1106" s="36">
        <f t="shared" si="235"/>
        <v>2133</v>
      </c>
      <c r="I1106" s="36">
        <f t="shared" si="236"/>
        <v>1834</v>
      </c>
      <c r="J1106" s="36">
        <f t="shared" si="237"/>
        <v>14485</v>
      </c>
      <c r="K1106" s="36">
        <f t="shared" si="238"/>
        <v>18452</v>
      </c>
      <c r="L1106" s="36"/>
      <c r="M1106" s="36">
        <f t="shared" si="239"/>
        <v>2142</v>
      </c>
      <c r="N1106" s="36">
        <f t="shared" si="240"/>
        <v>116065</v>
      </c>
      <c r="O1106" s="36">
        <f t="shared" si="241"/>
        <v>118207</v>
      </c>
      <c r="P1106" s="36">
        <f t="shared" si="242"/>
        <v>118207</v>
      </c>
      <c r="Q1106" s="36">
        <f t="shared" si="243"/>
        <v>-9748</v>
      </c>
    </row>
    <row r="1107" spans="1:17" s="33" customFormat="1" ht="13.2" x14ac:dyDescent="0.25">
      <c r="A1107" s="62">
        <v>54305</v>
      </c>
      <c r="B1107" s="63" t="s">
        <v>1408</v>
      </c>
      <c r="C1107" s="65">
        <v>2479.33</v>
      </c>
      <c r="D1107" s="34">
        <f t="shared" si="231"/>
        <v>3.2360085428900591E-6</v>
      </c>
      <c r="E1107" s="66">
        <f t="shared" si="232"/>
        <v>454</v>
      </c>
      <c r="F1107" s="35">
        <f t="shared" si="233"/>
        <v>16057</v>
      </c>
      <c r="G1107" s="35">
        <f t="shared" si="234"/>
        <v>-12623</v>
      </c>
      <c r="H1107" s="36">
        <f t="shared" si="235"/>
        <v>345</v>
      </c>
      <c r="I1107" s="36">
        <f t="shared" si="236"/>
        <v>297</v>
      </c>
      <c r="J1107" s="36">
        <f t="shared" si="237"/>
        <v>2344</v>
      </c>
      <c r="K1107" s="36">
        <f t="shared" si="238"/>
        <v>2986</v>
      </c>
      <c r="L1107" s="36"/>
      <c r="M1107" s="36">
        <f t="shared" si="239"/>
        <v>347</v>
      </c>
      <c r="N1107" s="36">
        <f t="shared" si="240"/>
        <v>18781</v>
      </c>
      <c r="O1107" s="36">
        <f t="shared" si="241"/>
        <v>19128</v>
      </c>
      <c r="P1107" s="36">
        <f t="shared" si="242"/>
        <v>19128</v>
      </c>
      <c r="Q1107" s="36">
        <f t="shared" si="243"/>
        <v>-1577</v>
      </c>
    </row>
    <row r="1108" spans="1:17" s="33" customFormat="1" ht="13.2" x14ac:dyDescent="0.25">
      <c r="A1108" s="62">
        <v>54306</v>
      </c>
      <c r="B1108" s="63" t="s">
        <v>1409</v>
      </c>
      <c r="C1108" s="65">
        <v>283.2</v>
      </c>
      <c r="D1108" s="34">
        <f t="shared" si="231"/>
        <v>3.6963115815420486E-7</v>
      </c>
      <c r="E1108" s="66">
        <f t="shared" si="232"/>
        <v>52</v>
      </c>
      <c r="F1108" s="35">
        <f t="shared" si="233"/>
        <v>1834</v>
      </c>
      <c r="G1108" s="35">
        <f t="shared" si="234"/>
        <v>-1442</v>
      </c>
      <c r="H1108" s="36">
        <f t="shared" si="235"/>
        <v>39</v>
      </c>
      <c r="I1108" s="36">
        <f t="shared" si="236"/>
        <v>34</v>
      </c>
      <c r="J1108" s="36">
        <f t="shared" si="237"/>
        <v>268</v>
      </c>
      <c r="K1108" s="36">
        <f t="shared" si="238"/>
        <v>341</v>
      </c>
      <c r="L1108" s="36"/>
      <c r="M1108" s="36">
        <f t="shared" si="239"/>
        <v>40</v>
      </c>
      <c r="N1108" s="36">
        <f t="shared" si="240"/>
        <v>2145</v>
      </c>
      <c r="O1108" s="36">
        <f t="shared" si="241"/>
        <v>2185</v>
      </c>
      <c r="P1108" s="36">
        <f t="shared" si="242"/>
        <v>2185</v>
      </c>
      <c r="Q1108" s="36">
        <f t="shared" si="243"/>
        <v>-180</v>
      </c>
    </row>
    <row r="1109" spans="1:17" s="33" customFormat="1" ht="13.2" x14ac:dyDescent="0.25">
      <c r="A1109" s="62">
        <v>54307</v>
      </c>
      <c r="B1109" s="63" t="s">
        <v>1410</v>
      </c>
      <c r="C1109" s="65">
        <v>8293.8799999999992</v>
      </c>
      <c r="D1109" s="34">
        <f t="shared" si="231"/>
        <v>1.0825128778220327E-5</v>
      </c>
      <c r="E1109" s="66">
        <f t="shared" si="232"/>
        <v>1518</v>
      </c>
      <c r="F1109" s="35">
        <f t="shared" si="233"/>
        <v>53712</v>
      </c>
      <c r="G1109" s="35">
        <f t="shared" si="234"/>
        <v>-42225</v>
      </c>
      <c r="H1109" s="36">
        <f t="shared" si="235"/>
        <v>1155</v>
      </c>
      <c r="I1109" s="36">
        <f t="shared" si="236"/>
        <v>993</v>
      </c>
      <c r="J1109" s="36">
        <f t="shared" si="237"/>
        <v>7840</v>
      </c>
      <c r="K1109" s="36">
        <f t="shared" si="238"/>
        <v>9988</v>
      </c>
      <c r="L1109" s="36"/>
      <c r="M1109" s="36">
        <f t="shared" si="239"/>
        <v>1159</v>
      </c>
      <c r="N1109" s="36">
        <f t="shared" si="240"/>
        <v>62825</v>
      </c>
      <c r="O1109" s="36">
        <f t="shared" si="241"/>
        <v>63984</v>
      </c>
      <c r="P1109" s="36">
        <f t="shared" si="242"/>
        <v>63984</v>
      </c>
      <c r="Q1109" s="36">
        <f t="shared" si="243"/>
        <v>-5276</v>
      </c>
    </row>
    <row r="1110" spans="1:17" s="33" customFormat="1" ht="13.2" x14ac:dyDescent="0.25">
      <c r="A1110" s="62">
        <v>54308</v>
      </c>
      <c r="B1110" s="63" t="s">
        <v>1411</v>
      </c>
      <c r="C1110" s="65">
        <v>10014.19</v>
      </c>
      <c r="D1110" s="34">
        <f t="shared" si="231"/>
        <v>1.3070468388687348E-5</v>
      </c>
      <c r="E1110" s="66">
        <f t="shared" si="232"/>
        <v>1832</v>
      </c>
      <c r="F1110" s="35">
        <f t="shared" si="233"/>
        <v>64853</v>
      </c>
      <c r="G1110" s="35">
        <f t="shared" si="234"/>
        <v>-50983</v>
      </c>
      <c r="H1110" s="36">
        <f t="shared" si="235"/>
        <v>1394</v>
      </c>
      <c r="I1110" s="36">
        <f t="shared" si="236"/>
        <v>1199</v>
      </c>
      <c r="J1110" s="36">
        <f t="shared" si="237"/>
        <v>9467</v>
      </c>
      <c r="K1110" s="36">
        <f t="shared" si="238"/>
        <v>12060</v>
      </c>
      <c r="L1110" s="36"/>
      <c r="M1110" s="36">
        <f t="shared" si="239"/>
        <v>1400</v>
      </c>
      <c r="N1110" s="36">
        <f t="shared" si="240"/>
        <v>75856</v>
      </c>
      <c r="O1110" s="36">
        <f t="shared" si="241"/>
        <v>77256</v>
      </c>
      <c r="P1110" s="36">
        <f t="shared" si="242"/>
        <v>77256</v>
      </c>
      <c r="Q1110" s="36">
        <f t="shared" si="243"/>
        <v>-6371</v>
      </c>
    </row>
    <row r="1111" spans="1:17" s="33" customFormat="1" ht="13.2" x14ac:dyDescent="0.25">
      <c r="A1111" s="62">
        <v>54309</v>
      </c>
      <c r="B1111" s="63" t="s">
        <v>1412</v>
      </c>
      <c r="C1111" s="65">
        <v>5109.46</v>
      </c>
      <c r="D1111" s="34">
        <f t="shared" si="231"/>
        <v>6.6688404567181626E-6</v>
      </c>
      <c r="E1111" s="66">
        <f t="shared" si="232"/>
        <v>935</v>
      </c>
      <c r="F1111" s="35">
        <f t="shared" si="233"/>
        <v>33090</v>
      </c>
      <c r="G1111" s="35">
        <f t="shared" si="234"/>
        <v>-26013</v>
      </c>
      <c r="H1111" s="36">
        <f t="shared" si="235"/>
        <v>711</v>
      </c>
      <c r="I1111" s="36">
        <f t="shared" si="236"/>
        <v>612</v>
      </c>
      <c r="J1111" s="36">
        <f t="shared" si="237"/>
        <v>4830</v>
      </c>
      <c r="K1111" s="36">
        <f t="shared" si="238"/>
        <v>6153</v>
      </c>
      <c r="L1111" s="36"/>
      <c r="M1111" s="36">
        <f t="shared" si="239"/>
        <v>714</v>
      </c>
      <c r="N1111" s="36">
        <f t="shared" si="240"/>
        <v>38703</v>
      </c>
      <c r="O1111" s="36">
        <f t="shared" si="241"/>
        <v>39417</v>
      </c>
      <c r="P1111" s="36">
        <f t="shared" si="242"/>
        <v>39417</v>
      </c>
      <c r="Q1111" s="36">
        <f t="shared" si="243"/>
        <v>-3251</v>
      </c>
    </row>
    <row r="1112" spans="1:17" s="33" customFormat="1" ht="13.2" x14ac:dyDescent="0.25">
      <c r="A1112" s="62">
        <v>54312</v>
      </c>
      <c r="B1112" s="63" t="s">
        <v>1413</v>
      </c>
      <c r="C1112" s="65">
        <v>826.92</v>
      </c>
      <c r="D1112" s="34">
        <f t="shared" si="231"/>
        <v>1.0792916571358583E-6</v>
      </c>
      <c r="E1112" s="66">
        <f t="shared" si="232"/>
        <v>151</v>
      </c>
      <c r="F1112" s="35">
        <f t="shared" si="233"/>
        <v>5355</v>
      </c>
      <c r="G1112" s="35">
        <f t="shared" si="234"/>
        <v>-4210</v>
      </c>
      <c r="H1112" s="36">
        <f t="shared" si="235"/>
        <v>115</v>
      </c>
      <c r="I1112" s="36">
        <f t="shared" si="236"/>
        <v>99</v>
      </c>
      <c r="J1112" s="36">
        <f t="shared" si="237"/>
        <v>782</v>
      </c>
      <c r="K1112" s="36">
        <f t="shared" si="238"/>
        <v>996</v>
      </c>
      <c r="L1112" s="36"/>
      <c r="M1112" s="36">
        <f t="shared" si="239"/>
        <v>116</v>
      </c>
      <c r="N1112" s="36">
        <f t="shared" si="240"/>
        <v>6264</v>
      </c>
      <c r="O1112" s="36">
        <f t="shared" si="241"/>
        <v>6380</v>
      </c>
      <c r="P1112" s="36">
        <f t="shared" si="242"/>
        <v>6380</v>
      </c>
      <c r="Q1112" s="36">
        <f t="shared" si="243"/>
        <v>-526</v>
      </c>
    </row>
    <row r="1113" spans="1:17" s="33" customFormat="1" ht="13.2" x14ac:dyDescent="0.25">
      <c r="A1113" s="62">
        <v>54313</v>
      </c>
      <c r="B1113" s="63" t="s">
        <v>1414</v>
      </c>
      <c r="C1113" s="65">
        <v>519.20000000000005</v>
      </c>
      <c r="D1113" s="34">
        <f t="shared" si="231"/>
        <v>6.7765712328270899E-7</v>
      </c>
      <c r="E1113" s="66">
        <f t="shared" si="232"/>
        <v>95</v>
      </c>
      <c r="F1113" s="35">
        <f t="shared" si="233"/>
        <v>3362</v>
      </c>
      <c r="G1113" s="35">
        <f t="shared" si="234"/>
        <v>-2643</v>
      </c>
      <c r="H1113" s="36">
        <f t="shared" si="235"/>
        <v>72</v>
      </c>
      <c r="I1113" s="36">
        <f t="shared" si="236"/>
        <v>62</v>
      </c>
      <c r="J1113" s="36">
        <f t="shared" si="237"/>
        <v>491</v>
      </c>
      <c r="K1113" s="36">
        <f t="shared" si="238"/>
        <v>625</v>
      </c>
      <c r="L1113" s="36"/>
      <c r="M1113" s="36">
        <f t="shared" si="239"/>
        <v>73</v>
      </c>
      <c r="N1113" s="36">
        <f t="shared" si="240"/>
        <v>3933</v>
      </c>
      <c r="O1113" s="36">
        <f t="shared" si="241"/>
        <v>4006</v>
      </c>
      <c r="P1113" s="36">
        <f t="shared" si="242"/>
        <v>4006</v>
      </c>
      <c r="Q1113" s="36">
        <f t="shared" si="243"/>
        <v>-330</v>
      </c>
    </row>
    <row r="1114" spans="1:17" s="33" customFormat="1" ht="13.2" x14ac:dyDescent="0.25">
      <c r="A1114" s="62">
        <v>54314</v>
      </c>
      <c r="B1114" s="63" t="s">
        <v>1415</v>
      </c>
      <c r="C1114" s="65">
        <v>1653.92</v>
      </c>
      <c r="D1114" s="34">
        <f t="shared" si="231"/>
        <v>2.1586877298531164E-6</v>
      </c>
      <c r="E1114" s="66">
        <f t="shared" si="232"/>
        <v>303</v>
      </c>
      <c r="F1114" s="35">
        <f t="shared" si="233"/>
        <v>10711</v>
      </c>
      <c r="G1114" s="35">
        <f t="shared" si="234"/>
        <v>-8420</v>
      </c>
      <c r="H1114" s="36">
        <f t="shared" si="235"/>
        <v>230</v>
      </c>
      <c r="I1114" s="36">
        <f t="shared" si="236"/>
        <v>198</v>
      </c>
      <c r="J1114" s="36">
        <f t="shared" si="237"/>
        <v>1563</v>
      </c>
      <c r="K1114" s="36">
        <f t="shared" si="238"/>
        <v>1991</v>
      </c>
      <c r="L1114" s="36"/>
      <c r="M1114" s="36">
        <f t="shared" si="239"/>
        <v>231</v>
      </c>
      <c r="N1114" s="36">
        <f t="shared" si="240"/>
        <v>12528</v>
      </c>
      <c r="O1114" s="36">
        <f t="shared" si="241"/>
        <v>12759</v>
      </c>
      <c r="P1114" s="36">
        <f t="shared" si="242"/>
        <v>12759</v>
      </c>
      <c r="Q1114" s="36">
        <f t="shared" si="243"/>
        <v>-1052</v>
      </c>
    </row>
    <row r="1115" spans="1:17" s="33" customFormat="1" ht="13.2" x14ac:dyDescent="0.25">
      <c r="A1115" s="62">
        <v>54318</v>
      </c>
      <c r="B1115" s="63" t="s">
        <v>1416</v>
      </c>
      <c r="C1115" s="65">
        <v>424.8</v>
      </c>
      <c r="D1115" s="34">
        <f t="shared" si="231"/>
        <v>5.5444673723130729E-7</v>
      </c>
      <c r="E1115" s="66">
        <f t="shared" si="232"/>
        <v>78</v>
      </c>
      <c r="F1115" s="35">
        <f t="shared" si="233"/>
        <v>2751</v>
      </c>
      <c r="G1115" s="35">
        <f t="shared" si="234"/>
        <v>-2163</v>
      </c>
      <c r="H1115" s="36">
        <f t="shared" si="235"/>
        <v>59</v>
      </c>
      <c r="I1115" s="36">
        <f t="shared" si="236"/>
        <v>51</v>
      </c>
      <c r="J1115" s="36">
        <f t="shared" si="237"/>
        <v>402</v>
      </c>
      <c r="K1115" s="36">
        <f t="shared" si="238"/>
        <v>512</v>
      </c>
      <c r="L1115" s="36"/>
      <c r="M1115" s="36">
        <f t="shared" si="239"/>
        <v>59</v>
      </c>
      <c r="N1115" s="36">
        <f t="shared" si="240"/>
        <v>3218</v>
      </c>
      <c r="O1115" s="36">
        <f t="shared" si="241"/>
        <v>3277</v>
      </c>
      <c r="P1115" s="36">
        <f t="shared" si="242"/>
        <v>3277</v>
      </c>
      <c r="Q1115" s="36">
        <f t="shared" si="243"/>
        <v>-270</v>
      </c>
    </row>
    <row r="1116" spans="1:17" s="33" customFormat="1" ht="13.2" x14ac:dyDescent="0.25">
      <c r="A1116" s="62">
        <v>54319</v>
      </c>
      <c r="B1116" s="63" t="s">
        <v>1417</v>
      </c>
      <c r="C1116" s="65">
        <v>674.58</v>
      </c>
      <c r="D1116" s="34">
        <f t="shared" si="231"/>
        <v>8.80458286255874E-7</v>
      </c>
      <c r="E1116" s="66">
        <f t="shared" si="232"/>
        <v>123</v>
      </c>
      <c r="F1116" s="35">
        <f t="shared" si="233"/>
        <v>4369</v>
      </c>
      <c r="G1116" s="35">
        <f t="shared" si="234"/>
        <v>-3434</v>
      </c>
      <c r="H1116" s="36">
        <f t="shared" si="235"/>
        <v>94</v>
      </c>
      <c r="I1116" s="36">
        <f t="shared" si="236"/>
        <v>81</v>
      </c>
      <c r="J1116" s="36">
        <f t="shared" si="237"/>
        <v>638</v>
      </c>
      <c r="K1116" s="36">
        <f t="shared" si="238"/>
        <v>813</v>
      </c>
      <c r="L1116" s="36"/>
      <c r="M1116" s="36">
        <f t="shared" si="239"/>
        <v>94</v>
      </c>
      <c r="N1116" s="36">
        <f t="shared" si="240"/>
        <v>5110</v>
      </c>
      <c r="O1116" s="36">
        <f t="shared" si="241"/>
        <v>5204</v>
      </c>
      <c r="P1116" s="36">
        <f t="shared" si="242"/>
        <v>5204</v>
      </c>
      <c r="Q1116" s="36">
        <f t="shared" si="243"/>
        <v>-429</v>
      </c>
    </row>
    <row r="1117" spans="1:17" s="33" customFormat="1" ht="13.2" x14ac:dyDescent="0.25">
      <c r="A1117" s="62">
        <v>54320</v>
      </c>
      <c r="B1117" s="63" t="s">
        <v>1418</v>
      </c>
      <c r="C1117" s="65">
        <v>45.69</v>
      </c>
      <c r="D1117" s="34">
        <f t="shared" si="231"/>
        <v>5.9634348926785382E-8</v>
      </c>
      <c r="E1117" s="66">
        <f t="shared" si="232"/>
        <v>8</v>
      </c>
      <c r="F1117" s="35">
        <f t="shared" si="233"/>
        <v>296</v>
      </c>
      <c r="G1117" s="35">
        <f t="shared" si="234"/>
        <v>-233</v>
      </c>
      <c r="H1117" s="36">
        <f t="shared" si="235"/>
        <v>6</v>
      </c>
      <c r="I1117" s="36">
        <f t="shared" si="236"/>
        <v>5</v>
      </c>
      <c r="J1117" s="36">
        <f t="shared" si="237"/>
        <v>43</v>
      </c>
      <c r="K1117" s="36">
        <f t="shared" si="238"/>
        <v>54</v>
      </c>
      <c r="L1117" s="36"/>
      <c r="M1117" s="36">
        <f t="shared" si="239"/>
        <v>6</v>
      </c>
      <c r="N1117" s="36">
        <f t="shared" si="240"/>
        <v>346</v>
      </c>
      <c r="O1117" s="36">
        <f t="shared" si="241"/>
        <v>352</v>
      </c>
      <c r="P1117" s="36">
        <f t="shared" si="242"/>
        <v>352</v>
      </c>
      <c r="Q1117" s="36">
        <f t="shared" si="243"/>
        <v>-29</v>
      </c>
    </row>
    <row r="1118" spans="1:17" s="33" customFormat="1" ht="13.2" x14ac:dyDescent="0.25">
      <c r="A1118" s="62">
        <v>54552</v>
      </c>
      <c r="B1118" s="63" t="s">
        <v>1419</v>
      </c>
      <c r="C1118" s="65">
        <v>325436.55</v>
      </c>
      <c r="D1118" s="34">
        <f t="shared" si="231"/>
        <v>4.2475808221118926E-4</v>
      </c>
      <c r="E1118" s="66">
        <f t="shared" si="232"/>
        <v>59547</v>
      </c>
      <c r="F1118" s="35">
        <f t="shared" si="233"/>
        <v>2107575</v>
      </c>
      <c r="G1118" s="35">
        <f t="shared" si="234"/>
        <v>-1656830</v>
      </c>
      <c r="H1118" s="36">
        <f t="shared" si="235"/>
        <v>45307</v>
      </c>
      <c r="I1118" s="36">
        <f t="shared" si="236"/>
        <v>38949</v>
      </c>
      <c r="J1118" s="36">
        <f t="shared" si="237"/>
        <v>307643</v>
      </c>
      <c r="K1118" s="36">
        <f t="shared" si="238"/>
        <v>391899</v>
      </c>
      <c r="L1118" s="36"/>
      <c r="M1118" s="36">
        <f t="shared" si="239"/>
        <v>45491</v>
      </c>
      <c r="N1118" s="36">
        <f t="shared" si="240"/>
        <v>2465140</v>
      </c>
      <c r="O1118" s="36">
        <f t="shared" si="241"/>
        <v>2510631</v>
      </c>
      <c r="P1118" s="36">
        <f t="shared" si="242"/>
        <v>2510631</v>
      </c>
      <c r="Q1118" s="36">
        <f t="shared" si="243"/>
        <v>-207035</v>
      </c>
    </row>
    <row r="1119" spans="1:17" s="33" customFormat="1" ht="13.2" x14ac:dyDescent="0.25">
      <c r="A1119" s="62">
        <v>54582</v>
      </c>
      <c r="B1119" s="63" t="s">
        <v>1420</v>
      </c>
      <c r="C1119" s="65">
        <v>165509.64000000001</v>
      </c>
      <c r="D1119" s="34">
        <f t="shared" si="231"/>
        <v>2.1602231609775958E-4</v>
      </c>
      <c r="E1119" s="66">
        <f t="shared" si="232"/>
        <v>30284</v>
      </c>
      <c r="F1119" s="35">
        <f t="shared" si="233"/>
        <v>1071865</v>
      </c>
      <c r="G1119" s="35">
        <f t="shared" si="234"/>
        <v>-842626</v>
      </c>
      <c r="H1119" s="36">
        <f t="shared" si="235"/>
        <v>23042</v>
      </c>
      <c r="I1119" s="36">
        <f t="shared" si="236"/>
        <v>19809</v>
      </c>
      <c r="J1119" s="36">
        <f t="shared" si="237"/>
        <v>156460</v>
      </c>
      <c r="K1119" s="36">
        <f t="shared" si="238"/>
        <v>199311</v>
      </c>
      <c r="L1119" s="36"/>
      <c r="M1119" s="36">
        <f t="shared" si="239"/>
        <v>23136</v>
      </c>
      <c r="N1119" s="36">
        <f t="shared" si="240"/>
        <v>1253714</v>
      </c>
      <c r="O1119" s="36">
        <f t="shared" si="241"/>
        <v>1276850</v>
      </c>
      <c r="P1119" s="36">
        <f t="shared" si="242"/>
        <v>1276850</v>
      </c>
      <c r="Q1119" s="36">
        <f t="shared" si="243"/>
        <v>-105293</v>
      </c>
    </row>
    <row r="1120" spans="1:17" s="33" customFormat="1" ht="13.2" x14ac:dyDescent="0.25">
      <c r="A1120" s="62">
        <v>54583</v>
      </c>
      <c r="B1120" s="63" t="s">
        <v>1421</v>
      </c>
      <c r="C1120" s="65">
        <v>206459.65</v>
      </c>
      <c r="D1120" s="34">
        <f t="shared" si="231"/>
        <v>2.6947005487857267E-4</v>
      </c>
      <c r="E1120" s="66">
        <f t="shared" si="232"/>
        <v>37777</v>
      </c>
      <c r="F1120" s="35">
        <f t="shared" si="233"/>
        <v>1337063</v>
      </c>
      <c r="G1120" s="35">
        <f t="shared" si="234"/>
        <v>-1051107</v>
      </c>
      <c r="H1120" s="36">
        <f t="shared" si="235"/>
        <v>28743</v>
      </c>
      <c r="I1120" s="36">
        <f t="shared" si="236"/>
        <v>24710</v>
      </c>
      <c r="J1120" s="36">
        <f t="shared" si="237"/>
        <v>195171</v>
      </c>
      <c r="K1120" s="36">
        <f t="shared" si="238"/>
        <v>248624</v>
      </c>
      <c r="L1120" s="36"/>
      <c r="M1120" s="36">
        <f t="shared" si="239"/>
        <v>28860</v>
      </c>
      <c r="N1120" s="36">
        <f t="shared" si="240"/>
        <v>1563905</v>
      </c>
      <c r="O1120" s="36">
        <f t="shared" si="241"/>
        <v>1592765</v>
      </c>
      <c r="P1120" s="36">
        <f t="shared" si="242"/>
        <v>1592765</v>
      </c>
      <c r="Q1120" s="36">
        <f t="shared" si="243"/>
        <v>-131344</v>
      </c>
    </row>
    <row r="1121" spans="1:17" s="33" customFormat="1" ht="13.2" x14ac:dyDescent="0.25">
      <c r="A1121" s="62">
        <v>54585</v>
      </c>
      <c r="B1121" s="63" t="s">
        <v>1422</v>
      </c>
      <c r="C1121" s="65">
        <v>483342.01</v>
      </c>
      <c r="D1121" s="34">
        <f t="shared" si="231"/>
        <v>6.3085546236186889E-4</v>
      </c>
      <c r="E1121" s="66">
        <f t="shared" si="232"/>
        <v>88440</v>
      </c>
      <c r="F1121" s="35">
        <f t="shared" si="233"/>
        <v>3130194</v>
      </c>
      <c r="G1121" s="35">
        <f t="shared" si="234"/>
        <v>-2460743</v>
      </c>
      <c r="H1121" s="36">
        <f t="shared" si="235"/>
        <v>67291</v>
      </c>
      <c r="I1121" s="36">
        <f t="shared" si="236"/>
        <v>57848</v>
      </c>
      <c r="J1121" s="36">
        <f t="shared" si="237"/>
        <v>456914</v>
      </c>
      <c r="K1121" s="36">
        <f t="shared" si="238"/>
        <v>582053</v>
      </c>
      <c r="L1121" s="36"/>
      <c r="M1121" s="36">
        <f t="shared" si="239"/>
        <v>67564</v>
      </c>
      <c r="N1121" s="36">
        <f t="shared" si="240"/>
        <v>3661253</v>
      </c>
      <c r="O1121" s="36">
        <f t="shared" si="241"/>
        <v>3728817</v>
      </c>
      <c r="P1121" s="36">
        <f t="shared" si="242"/>
        <v>3728817</v>
      </c>
      <c r="Q1121" s="36">
        <f t="shared" si="243"/>
        <v>-307490</v>
      </c>
    </row>
    <row r="1122" spans="1:17" s="33" customFormat="1" ht="13.2" x14ac:dyDescent="0.25">
      <c r="A1122" s="62">
        <v>55201</v>
      </c>
      <c r="B1122" s="63" t="s">
        <v>1423</v>
      </c>
      <c r="C1122" s="65">
        <v>483437.87</v>
      </c>
      <c r="D1122" s="34">
        <f t="shared" si="231"/>
        <v>6.3098057833228078E-4</v>
      </c>
      <c r="E1122" s="66">
        <f t="shared" si="232"/>
        <v>88458</v>
      </c>
      <c r="F1122" s="35">
        <f t="shared" si="233"/>
        <v>3130815</v>
      </c>
      <c r="G1122" s="35">
        <f t="shared" si="234"/>
        <v>-2461231</v>
      </c>
      <c r="H1122" s="36">
        <f t="shared" si="235"/>
        <v>67304</v>
      </c>
      <c r="I1122" s="36">
        <f t="shared" si="236"/>
        <v>57859</v>
      </c>
      <c r="J1122" s="36">
        <f t="shared" si="237"/>
        <v>457005</v>
      </c>
      <c r="K1122" s="36">
        <f t="shared" si="238"/>
        <v>582168</v>
      </c>
      <c r="L1122" s="36"/>
      <c r="M1122" s="36">
        <f t="shared" si="239"/>
        <v>67577</v>
      </c>
      <c r="N1122" s="36">
        <f t="shared" si="240"/>
        <v>3661979</v>
      </c>
      <c r="O1122" s="36">
        <f t="shared" si="241"/>
        <v>3729556</v>
      </c>
      <c r="P1122" s="36">
        <f t="shared" si="242"/>
        <v>3729556</v>
      </c>
      <c r="Q1122" s="36">
        <f t="shared" si="243"/>
        <v>-307551</v>
      </c>
    </row>
    <row r="1123" spans="1:17" s="33" customFormat="1" ht="13.2" x14ac:dyDescent="0.25">
      <c r="A1123" s="62">
        <v>55203</v>
      </c>
      <c r="B1123" s="63" t="s">
        <v>1424</v>
      </c>
      <c r="C1123" s="65">
        <v>9789.6299999999992</v>
      </c>
      <c r="D1123" s="34">
        <f t="shared" si="231"/>
        <v>1.2777373851698971E-5</v>
      </c>
      <c r="E1123" s="66">
        <f t="shared" si="232"/>
        <v>1791</v>
      </c>
      <c r="F1123" s="35">
        <f t="shared" si="233"/>
        <v>63399</v>
      </c>
      <c r="G1123" s="35">
        <f t="shared" si="234"/>
        <v>-49840</v>
      </c>
      <c r="H1123" s="36">
        <f t="shared" si="235"/>
        <v>1363</v>
      </c>
      <c r="I1123" s="36">
        <f t="shared" si="236"/>
        <v>1172</v>
      </c>
      <c r="J1123" s="36">
        <f t="shared" si="237"/>
        <v>9254</v>
      </c>
      <c r="K1123" s="36">
        <f t="shared" si="238"/>
        <v>11789</v>
      </c>
      <c r="L1123" s="36"/>
      <c r="M1123" s="36">
        <f t="shared" si="239"/>
        <v>1368</v>
      </c>
      <c r="N1123" s="36">
        <f t="shared" si="240"/>
        <v>74155</v>
      </c>
      <c r="O1123" s="36">
        <f t="shared" si="241"/>
        <v>75523</v>
      </c>
      <c r="P1123" s="36">
        <f t="shared" si="242"/>
        <v>75523</v>
      </c>
      <c r="Q1123" s="36">
        <f t="shared" si="243"/>
        <v>-6228</v>
      </c>
    </row>
    <row r="1124" spans="1:17" s="33" customFormat="1" ht="13.2" x14ac:dyDescent="0.25">
      <c r="A1124" s="62">
        <v>55205</v>
      </c>
      <c r="B1124" s="63" t="s">
        <v>1425</v>
      </c>
      <c r="C1124" s="65">
        <v>1182944.8600000001</v>
      </c>
      <c r="D1124" s="34">
        <f t="shared" si="231"/>
        <v>1.5439734415055217E-3</v>
      </c>
      <c r="E1124" s="66">
        <f t="shared" si="232"/>
        <v>216451</v>
      </c>
      <c r="F1124" s="35">
        <f t="shared" si="233"/>
        <v>7660926</v>
      </c>
      <c r="G1124" s="35">
        <f t="shared" si="234"/>
        <v>-6022491</v>
      </c>
      <c r="H1124" s="36">
        <f t="shared" si="235"/>
        <v>164689</v>
      </c>
      <c r="I1124" s="36">
        <f t="shared" si="236"/>
        <v>141578</v>
      </c>
      <c r="J1124" s="36">
        <f t="shared" si="237"/>
        <v>1118265</v>
      </c>
      <c r="K1124" s="36">
        <f t="shared" si="238"/>
        <v>1424532</v>
      </c>
      <c r="L1124" s="36"/>
      <c r="M1124" s="36">
        <f t="shared" si="239"/>
        <v>165358</v>
      </c>
      <c r="N1124" s="36">
        <f t="shared" si="240"/>
        <v>8960653</v>
      </c>
      <c r="O1124" s="36">
        <f t="shared" si="241"/>
        <v>9126011</v>
      </c>
      <c r="P1124" s="36">
        <f t="shared" si="242"/>
        <v>9126011</v>
      </c>
      <c r="Q1124" s="36">
        <f t="shared" si="243"/>
        <v>-752560</v>
      </c>
    </row>
    <row r="1125" spans="1:17" s="33" customFormat="1" ht="13.2" x14ac:dyDescent="0.25">
      <c r="A1125" s="62">
        <v>55301</v>
      </c>
      <c r="B1125" s="63" t="s">
        <v>1426</v>
      </c>
      <c r="C1125" s="65">
        <v>145274.48000000001</v>
      </c>
      <c r="D1125" s="34">
        <f t="shared" si="231"/>
        <v>1.8961149114636255E-4</v>
      </c>
      <c r="E1125" s="66">
        <f t="shared" si="232"/>
        <v>26582</v>
      </c>
      <c r="F1125" s="35">
        <f t="shared" si="233"/>
        <v>940819</v>
      </c>
      <c r="G1125" s="35">
        <f t="shared" si="234"/>
        <v>-739607</v>
      </c>
      <c r="H1125" s="36">
        <f t="shared" si="235"/>
        <v>20225</v>
      </c>
      <c r="I1125" s="36">
        <f t="shared" si="236"/>
        <v>17387</v>
      </c>
      <c r="J1125" s="36">
        <f t="shared" si="237"/>
        <v>137331</v>
      </c>
      <c r="K1125" s="36">
        <f t="shared" si="238"/>
        <v>174943</v>
      </c>
      <c r="L1125" s="36"/>
      <c r="M1125" s="36">
        <f t="shared" si="239"/>
        <v>20307</v>
      </c>
      <c r="N1125" s="36">
        <f t="shared" si="240"/>
        <v>1100435</v>
      </c>
      <c r="O1125" s="36">
        <f t="shared" si="241"/>
        <v>1120742</v>
      </c>
      <c r="P1125" s="36">
        <f t="shared" si="242"/>
        <v>1120742</v>
      </c>
      <c r="Q1125" s="36">
        <f t="shared" si="243"/>
        <v>-92420</v>
      </c>
    </row>
    <row r="1126" spans="1:17" s="33" customFormat="1" ht="13.2" x14ac:dyDescent="0.25">
      <c r="A1126" s="62">
        <v>55302</v>
      </c>
      <c r="B1126" s="63" t="s">
        <v>1427</v>
      </c>
      <c r="C1126" s="65">
        <v>7668.34</v>
      </c>
      <c r="D1126" s="34">
        <f t="shared" si="231"/>
        <v>1.0008677243362342E-5</v>
      </c>
      <c r="E1126" s="66">
        <f t="shared" si="232"/>
        <v>1403</v>
      </c>
      <c r="F1126" s="35">
        <f t="shared" si="233"/>
        <v>49661</v>
      </c>
      <c r="G1126" s="35">
        <f t="shared" si="234"/>
        <v>-39040</v>
      </c>
      <c r="H1126" s="36">
        <f t="shared" si="235"/>
        <v>1068</v>
      </c>
      <c r="I1126" s="36">
        <f t="shared" si="236"/>
        <v>918</v>
      </c>
      <c r="J1126" s="36">
        <f t="shared" si="237"/>
        <v>7249</v>
      </c>
      <c r="K1126" s="36">
        <f t="shared" si="238"/>
        <v>9235</v>
      </c>
      <c r="L1126" s="36"/>
      <c r="M1126" s="36">
        <f t="shared" si="239"/>
        <v>1072</v>
      </c>
      <c r="N1126" s="36">
        <f t="shared" si="240"/>
        <v>58087</v>
      </c>
      <c r="O1126" s="36">
        <f t="shared" si="241"/>
        <v>59159</v>
      </c>
      <c r="P1126" s="36">
        <f t="shared" si="242"/>
        <v>59159</v>
      </c>
      <c r="Q1126" s="36">
        <f t="shared" si="243"/>
        <v>-4878</v>
      </c>
    </row>
    <row r="1127" spans="1:17" s="33" customFormat="1" ht="13.2" x14ac:dyDescent="0.25">
      <c r="A1127" s="62">
        <v>55303</v>
      </c>
      <c r="B1127" s="63" t="s">
        <v>1428</v>
      </c>
      <c r="C1127" s="65">
        <v>13943.44</v>
      </c>
      <c r="D1127" s="34">
        <f t="shared" si="231"/>
        <v>1.8198904928861816E-5</v>
      </c>
      <c r="E1127" s="66">
        <f t="shared" si="232"/>
        <v>2551</v>
      </c>
      <c r="F1127" s="35">
        <f t="shared" si="233"/>
        <v>90300</v>
      </c>
      <c r="G1127" s="35">
        <f t="shared" si="234"/>
        <v>-70987</v>
      </c>
      <c r="H1127" s="36">
        <f t="shared" si="235"/>
        <v>1941</v>
      </c>
      <c r="I1127" s="36">
        <f t="shared" si="236"/>
        <v>1669</v>
      </c>
      <c r="J1127" s="36">
        <f t="shared" si="237"/>
        <v>13181</v>
      </c>
      <c r="K1127" s="36">
        <f t="shared" si="238"/>
        <v>16791</v>
      </c>
      <c r="L1127" s="36"/>
      <c r="M1127" s="36">
        <f t="shared" si="239"/>
        <v>1949</v>
      </c>
      <c r="N1127" s="36">
        <f t="shared" si="240"/>
        <v>105620</v>
      </c>
      <c r="O1127" s="36">
        <f t="shared" si="241"/>
        <v>107569</v>
      </c>
      <c r="P1127" s="36">
        <f t="shared" si="242"/>
        <v>107569</v>
      </c>
      <c r="Q1127" s="36">
        <f t="shared" si="243"/>
        <v>-8870</v>
      </c>
    </row>
    <row r="1128" spans="1:17" s="33" customFormat="1" ht="13.2" x14ac:dyDescent="0.25">
      <c r="A1128" s="62">
        <v>55304</v>
      </c>
      <c r="B1128" s="63" t="s">
        <v>1429</v>
      </c>
      <c r="C1128" s="65">
        <v>8927.14</v>
      </c>
      <c r="D1128" s="34">
        <f t="shared" si="231"/>
        <v>1.1651656416683363E-5</v>
      </c>
      <c r="E1128" s="66">
        <f t="shared" si="232"/>
        <v>1633</v>
      </c>
      <c r="F1128" s="35">
        <f t="shared" si="233"/>
        <v>57813</v>
      </c>
      <c r="G1128" s="35">
        <f t="shared" si="234"/>
        <v>-45449</v>
      </c>
      <c r="H1128" s="36">
        <f t="shared" si="235"/>
        <v>1243</v>
      </c>
      <c r="I1128" s="36">
        <f t="shared" si="236"/>
        <v>1068</v>
      </c>
      <c r="J1128" s="36">
        <f t="shared" si="237"/>
        <v>8439</v>
      </c>
      <c r="K1128" s="36">
        <f t="shared" si="238"/>
        <v>10750</v>
      </c>
      <c r="L1128" s="36"/>
      <c r="M1128" s="36">
        <f t="shared" si="239"/>
        <v>1248</v>
      </c>
      <c r="N1128" s="36">
        <f t="shared" si="240"/>
        <v>67622</v>
      </c>
      <c r="O1128" s="36">
        <f t="shared" si="241"/>
        <v>68870</v>
      </c>
      <c r="P1128" s="36">
        <f t="shared" si="242"/>
        <v>68870</v>
      </c>
      <c r="Q1128" s="36">
        <f t="shared" si="243"/>
        <v>-5679</v>
      </c>
    </row>
    <row r="1129" spans="1:17" s="33" customFormat="1" ht="13.2" x14ac:dyDescent="0.25">
      <c r="A1129" s="62">
        <v>55305</v>
      </c>
      <c r="B1129" s="63" t="s">
        <v>1430</v>
      </c>
      <c r="C1129" s="65">
        <v>13808.99</v>
      </c>
      <c r="D1129" s="34">
        <f t="shared" si="231"/>
        <v>1.8023421492372292E-5</v>
      </c>
      <c r="E1129" s="66">
        <f t="shared" si="232"/>
        <v>2527</v>
      </c>
      <c r="F1129" s="35">
        <f t="shared" si="233"/>
        <v>89429</v>
      </c>
      <c r="G1129" s="35">
        <f t="shared" si="234"/>
        <v>-70303</v>
      </c>
      <c r="H1129" s="36">
        <f t="shared" si="235"/>
        <v>1922</v>
      </c>
      <c r="I1129" s="36">
        <f t="shared" si="236"/>
        <v>1653</v>
      </c>
      <c r="J1129" s="36">
        <f t="shared" si="237"/>
        <v>13054</v>
      </c>
      <c r="K1129" s="36">
        <f t="shared" si="238"/>
        <v>16629</v>
      </c>
      <c r="L1129" s="36"/>
      <c r="M1129" s="36">
        <f t="shared" si="239"/>
        <v>1930</v>
      </c>
      <c r="N1129" s="36">
        <f t="shared" si="240"/>
        <v>104601</v>
      </c>
      <c r="O1129" s="36">
        <f t="shared" si="241"/>
        <v>106531</v>
      </c>
      <c r="P1129" s="36">
        <f t="shared" si="242"/>
        <v>106531</v>
      </c>
      <c r="Q1129" s="36">
        <f t="shared" si="243"/>
        <v>-8785</v>
      </c>
    </row>
    <row r="1130" spans="1:17" s="33" customFormat="1" ht="13.2" x14ac:dyDescent="0.25">
      <c r="A1130" s="62">
        <v>55306</v>
      </c>
      <c r="B1130" s="63" t="s">
        <v>1431</v>
      </c>
      <c r="C1130" s="65">
        <v>38181.14</v>
      </c>
      <c r="D1130" s="34">
        <f t="shared" si="231"/>
        <v>4.9833824144942926E-5</v>
      </c>
      <c r="E1130" s="66">
        <f t="shared" si="232"/>
        <v>6986</v>
      </c>
      <c r="F1130" s="35">
        <f t="shared" si="233"/>
        <v>247267</v>
      </c>
      <c r="G1130" s="35">
        <f t="shared" si="234"/>
        <v>-194384</v>
      </c>
      <c r="H1130" s="36">
        <f t="shared" si="235"/>
        <v>5316</v>
      </c>
      <c r="I1130" s="36">
        <f t="shared" si="236"/>
        <v>4570</v>
      </c>
      <c r="J1130" s="36">
        <f t="shared" si="237"/>
        <v>36094</v>
      </c>
      <c r="K1130" s="36">
        <f t="shared" si="238"/>
        <v>45980</v>
      </c>
      <c r="L1130" s="36"/>
      <c r="M1130" s="36">
        <f t="shared" si="239"/>
        <v>5337</v>
      </c>
      <c r="N1130" s="36">
        <f t="shared" si="240"/>
        <v>289217</v>
      </c>
      <c r="O1130" s="36">
        <f t="shared" si="241"/>
        <v>294554</v>
      </c>
      <c r="P1130" s="36">
        <f t="shared" si="242"/>
        <v>294554</v>
      </c>
      <c r="Q1130" s="36">
        <f t="shared" si="243"/>
        <v>-24290</v>
      </c>
    </row>
    <row r="1131" spans="1:17" s="33" customFormat="1" ht="13.2" x14ac:dyDescent="0.25">
      <c r="A1131" s="62">
        <v>55307</v>
      </c>
      <c r="B1131" s="63" t="s">
        <v>1432</v>
      </c>
      <c r="C1131" s="65">
        <v>19318</v>
      </c>
      <c r="D1131" s="34">
        <f t="shared" si="231"/>
        <v>2.5213752518442549E-5</v>
      </c>
      <c r="E1131" s="66">
        <f t="shared" si="232"/>
        <v>3535</v>
      </c>
      <c r="F1131" s="35">
        <f t="shared" si="233"/>
        <v>125106</v>
      </c>
      <c r="G1131" s="35">
        <f t="shared" si="234"/>
        <v>-98350</v>
      </c>
      <c r="H1131" s="36">
        <f t="shared" si="235"/>
        <v>2689</v>
      </c>
      <c r="I1131" s="36">
        <f t="shared" si="236"/>
        <v>2312</v>
      </c>
      <c r="J1131" s="36">
        <f t="shared" si="237"/>
        <v>18262</v>
      </c>
      <c r="K1131" s="36">
        <f t="shared" si="238"/>
        <v>23263</v>
      </c>
      <c r="L1131" s="36"/>
      <c r="M1131" s="36">
        <f t="shared" si="239"/>
        <v>2700</v>
      </c>
      <c r="N1131" s="36">
        <f t="shared" si="240"/>
        <v>146331</v>
      </c>
      <c r="O1131" s="36">
        <f t="shared" si="241"/>
        <v>149031</v>
      </c>
      <c r="P1131" s="36">
        <f t="shared" si="242"/>
        <v>149031</v>
      </c>
      <c r="Q1131" s="36">
        <f t="shared" si="243"/>
        <v>-12290</v>
      </c>
    </row>
    <row r="1132" spans="1:17" s="33" customFormat="1" ht="13.2" x14ac:dyDescent="0.25">
      <c r="A1132" s="62">
        <v>55309</v>
      </c>
      <c r="B1132" s="63" t="s">
        <v>1433</v>
      </c>
      <c r="C1132" s="65">
        <v>15896.97</v>
      </c>
      <c r="D1132" s="34">
        <f t="shared" si="231"/>
        <v>2.0748642063003708E-5</v>
      </c>
      <c r="E1132" s="66">
        <f t="shared" si="232"/>
        <v>2909</v>
      </c>
      <c r="F1132" s="35">
        <f t="shared" si="233"/>
        <v>102951</v>
      </c>
      <c r="G1132" s="35">
        <f t="shared" si="234"/>
        <v>-80933</v>
      </c>
      <c r="H1132" s="36">
        <f t="shared" si="235"/>
        <v>2213</v>
      </c>
      <c r="I1132" s="36">
        <f t="shared" si="236"/>
        <v>1903</v>
      </c>
      <c r="J1132" s="36">
        <f t="shared" si="237"/>
        <v>15028</v>
      </c>
      <c r="K1132" s="36">
        <f t="shared" si="238"/>
        <v>19144</v>
      </c>
      <c r="L1132" s="36"/>
      <c r="M1132" s="36">
        <f t="shared" si="239"/>
        <v>2222</v>
      </c>
      <c r="N1132" s="36">
        <f t="shared" si="240"/>
        <v>120417</v>
      </c>
      <c r="O1132" s="36">
        <f t="shared" si="241"/>
        <v>122639</v>
      </c>
      <c r="P1132" s="36">
        <f t="shared" si="242"/>
        <v>122639</v>
      </c>
      <c r="Q1132" s="36">
        <f t="shared" si="243"/>
        <v>-10113</v>
      </c>
    </row>
    <row r="1133" spans="1:17" s="33" customFormat="1" ht="13.2" x14ac:dyDescent="0.25">
      <c r="A1133" s="62">
        <v>55313</v>
      </c>
      <c r="B1133" s="63" t="s">
        <v>1434</v>
      </c>
      <c r="C1133" s="65">
        <v>2448.0100000000002</v>
      </c>
      <c r="D1133" s="34">
        <f t="shared" si="231"/>
        <v>3.1951298427721579E-6</v>
      </c>
      <c r="E1133" s="66">
        <f t="shared" si="232"/>
        <v>448</v>
      </c>
      <c r="F1133" s="35">
        <f t="shared" si="233"/>
        <v>15854</v>
      </c>
      <c r="G1133" s="35">
        <f t="shared" si="234"/>
        <v>-12463</v>
      </c>
      <c r="H1133" s="36">
        <f t="shared" si="235"/>
        <v>341</v>
      </c>
      <c r="I1133" s="36">
        <f t="shared" si="236"/>
        <v>293</v>
      </c>
      <c r="J1133" s="36">
        <f t="shared" si="237"/>
        <v>2314</v>
      </c>
      <c r="K1133" s="36">
        <f t="shared" si="238"/>
        <v>2948</v>
      </c>
      <c r="L1133" s="36"/>
      <c r="M1133" s="36">
        <f t="shared" si="239"/>
        <v>342</v>
      </c>
      <c r="N1133" s="36">
        <f t="shared" si="240"/>
        <v>18543</v>
      </c>
      <c r="O1133" s="36">
        <f t="shared" si="241"/>
        <v>18885</v>
      </c>
      <c r="P1133" s="36">
        <f t="shared" si="242"/>
        <v>18885</v>
      </c>
      <c r="Q1133" s="36">
        <f t="shared" si="243"/>
        <v>-1557</v>
      </c>
    </row>
    <row r="1134" spans="1:17" s="33" customFormat="1" ht="13.2" x14ac:dyDescent="0.25">
      <c r="A1134" s="62">
        <v>55314</v>
      </c>
      <c r="B1134" s="63" t="s">
        <v>1435</v>
      </c>
      <c r="C1134" s="65">
        <v>13690.33</v>
      </c>
      <c r="D1134" s="34">
        <f t="shared" si="231"/>
        <v>1.7868547081261494E-5</v>
      </c>
      <c r="E1134" s="66">
        <f t="shared" si="232"/>
        <v>2505</v>
      </c>
      <c r="F1134" s="35">
        <f t="shared" si="233"/>
        <v>88661</v>
      </c>
      <c r="G1134" s="35">
        <f t="shared" si="234"/>
        <v>-69699</v>
      </c>
      <c r="H1134" s="36">
        <f t="shared" si="235"/>
        <v>1906</v>
      </c>
      <c r="I1134" s="36">
        <f t="shared" si="236"/>
        <v>1638</v>
      </c>
      <c r="J1134" s="36">
        <f t="shared" si="237"/>
        <v>12942</v>
      </c>
      <c r="K1134" s="36">
        <f t="shared" si="238"/>
        <v>16486</v>
      </c>
      <c r="L1134" s="36"/>
      <c r="M1134" s="36">
        <f t="shared" si="239"/>
        <v>1914</v>
      </c>
      <c r="N1134" s="36">
        <f t="shared" si="240"/>
        <v>103702</v>
      </c>
      <c r="O1134" s="36">
        <f t="shared" si="241"/>
        <v>105616</v>
      </c>
      <c r="P1134" s="36">
        <f t="shared" si="242"/>
        <v>105616</v>
      </c>
      <c r="Q1134" s="36">
        <f t="shared" si="243"/>
        <v>-8709</v>
      </c>
    </row>
    <row r="1135" spans="1:17" s="33" customFormat="1" ht="13.2" x14ac:dyDescent="0.25">
      <c r="A1135" s="62">
        <v>55315</v>
      </c>
      <c r="B1135" s="63" t="s">
        <v>1436</v>
      </c>
      <c r="C1135" s="65">
        <v>3017.08</v>
      </c>
      <c r="D1135" s="34">
        <f t="shared" si="231"/>
        <v>3.9378770291097751E-6</v>
      </c>
      <c r="E1135" s="66">
        <f t="shared" si="232"/>
        <v>552</v>
      </c>
      <c r="F1135" s="35">
        <f t="shared" si="233"/>
        <v>19539</v>
      </c>
      <c r="G1135" s="35">
        <f t="shared" si="234"/>
        <v>-15360</v>
      </c>
      <c r="H1135" s="36">
        <f t="shared" si="235"/>
        <v>420</v>
      </c>
      <c r="I1135" s="36">
        <f t="shared" si="236"/>
        <v>361</v>
      </c>
      <c r="J1135" s="36">
        <f t="shared" si="237"/>
        <v>2852</v>
      </c>
      <c r="K1135" s="36">
        <f t="shared" si="238"/>
        <v>3633</v>
      </c>
      <c r="L1135" s="36"/>
      <c r="M1135" s="36">
        <f t="shared" si="239"/>
        <v>422</v>
      </c>
      <c r="N1135" s="36">
        <f t="shared" si="240"/>
        <v>22854</v>
      </c>
      <c r="O1135" s="36">
        <f t="shared" si="241"/>
        <v>23276</v>
      </c>
      <c r="P1135" s="36">
        <f t="shared" si="242"/>
        <v>23276</v>
      </c>
      <c r="Q1135" s="36">
        <f t="shared" si="243"/>
        <v>-1919</v>
      </c>
    </row>
    <row r="1136" spans="1:17" s="33" customFormat="1" ht="13.2" x14ac:dyDescent="0.25">
      <c r="A1136" s="62">
        <v>55320</v>
      </c>
      <c r="B1136" s="63" t="s">
        <v>1437</v>
      </c>
      <c r="C1136" s="65">
        <v>1735.98</v>
      </c>
      <c r="D1136" s="34">
        <f t="shared" si="231"/>
        <v>2.2657920124736462E-6</v>
      </c>
      <c r="E1136" s="66">
        <f t="shared" si="232"/>
        <v>318</v>
      </c>
      <c r="F1136" s="35">
        <f t="shared" si="233"/>
        <v>11242</v>
      </c>
      <c r="G1136" s="35">
        <f t="shared" si="234"/>
        <v>-8838</v>
      </c>
      <c r="H1136" s="36">
        <f t="shared" si="235"/>
        <v>242</v>
      </c>
      <c r="I1136" s="36">
        <f t="shared" si="236"/>
        <v>208</v>
      </c>
      <c r="J1136" s="36">
        <f t="shared" si="237"/>
        <v>1641</v>
      </c>
      <c r="K1136" s="36">
        <f t="shared" si="238"/>
        <v>2091</v>
      </c>
      <c r="L1136" s="36"/>
      <c r="M1136" s="36">
        <f t="shared" si="239"/>
        <v>243</v>
      </c>
      <c r="N1136" s="36">
        <f t="shared" si="240"/>
        <v>13150</v>
      </c>
      <c r="O1136" s="36">
        <f t="shared" si="241"/>
        <v>13393</v>
      </c>
      <c r="P1136" s="36">
        <f t="shared" si="242"/>
        <v>13393</v>
      </c>
      <c r="Q1136" s="36">
        <f t="shared" si="243"/>
        <v>-1104</v>
      </c>
    </row>
    <row r="1137" spans="1:17" s="33" customFormat="1" ht="13.2" x14ac:dyDescent="0.25">
      <c r="A1137" s="62">
        <v>55321</v>
      </c>
      <c r="B1137" s="63" t="s">
        <v>1438</v>
      </c>
      <c r="C1137" s="65">
        <v>6367.74</v>
      </c>
      <c r="D1137" s="34">
        <f t="shared" si="231"/>
        <v>8.3111409287600869E-6</v>
      </c>
      <c r="E1137" s="66">
        <f t="shared" si="232"/>
        <v>1165</v>
      </c>
      <c r="F1137" s="35">
        <f t="shared" si="233"/>
        <v>41238</v>
      </c>
      <c r="G1137" s="35">
        <f t="shared" si="234"/>
        <v>-32419</v>
      </c>
      <c r="H1137" s="36">
        <f t="shared" si="235"/>
        <v>887</v>
      </c>
      <c r="I1137" s="36">
        <f t="shared" si="236"/>
        <v>762</v>
      </c>
      <c r="J1137" s="36">
        <f t="shared" si="237"/>
        <v>6020</v>
      </c>
      <c r="K1137" s="36">
        <f t="shared" si="238"/>
        <v>7669</v>
      </c>
      <c r="L1137" s="36"/>
      <c r="M1137" s="36">
        <f t="shared" si="239"/>
        <v>890</v>
      </c>
      <c r="N1137" s="36">
        <f t="shared" si="240"/>
        <v>48235</v>
      </c>
      <c r="O1137" s="36">
        <f t="shared" si="241"/>
        <v>49125</v>
      </c>
      <c r="P1137" s="36">
        <f t="shared" si="242"/>
        <v>49125</v>
      </c>
      <c r="Q1137" s="36">
        <f t="shared" si="243"/>
        <v>-4051</v>
      </c>
    </row>
    <row r="1138" spans="1:17" s="33" customFormat="1" ht="13.2" x14ac:dyDescent="0.25">
      <c r="A1138" s="62">
        <v>55548</v>
      </c>
      <c r="B1138" s="63" t="s">
        <v>1439</v>
      </c>
      <c r="C1138" s="65">
        <v>947981.81</v>
      </c>
      <c r="D1138" s="34">
        <f t="shared" si="231"/>
        <v>1.2373008980911702E-3</v>
      </c>
      <c r="E1138" s="66">
        <f t="shared" si="232"/>
        <v>173459</v>
      </c>
      <c r="F1138" s="35">
        <f t="shared" si="233"/>
        <v>6139270</v>
      </c>
      <c r="G1138" s="35">
        <f t="shared" si="234"/>
        <v>-4826270</v>
      </c>
      <c r="H1138" s="36">
        <f t="shared" si="235"/>
        <v>131978</v>
      </c>
      <c r="I1138" s="36">
        <f t="shared" si="236"/>
        <v>113457</v>
      </c>
      <c r="J1138" s="36">
        <f t="shared" si="237"/>
        <v>896149</v>
      </c>
      <c r="K1138" s="36">
        <f t="shared" si="238"/>
        <v>1141584</v>
      </c>
      <c r="L1138" s="36"/>
      <c r="M1138" s="36">
        <f t="shared" si="239"/>
        <v>132514</v>
      </c>
      <c r="N1138" s="36">
        <f t="shared" si="240"/>
        <v>7180839</v>
      </c>
      <c r="O1138" s="36">
        <f t="shared" si="241"/>
        <v>7313353</v>
      </c>
      <c r="P1138" s="36">
        <f t="shared" si="242"/>
        <v>7313353</v>
      </c>
      <c r="Q1138" s="36">
        <f t="shared" si="243"/>
        <v>-603082</v>
      </c>
    </row>
    <row r="1139" spans="1:17" s="33" customFormat="1" ht="13.2" x14ac:dyDescent="0.25">
      <c r="A1139" s="62">
        <v>55555</v>
      </c>
      <c r="B1139" s="63" t="s">
        <v>1440</v>
      </c>
      <c r="C1139" s="65">
        <v>70203.89</v>
      </c>
      <c r="D1139" s="34">
        <f t="shared" si="231"/>
        <v>9.1629749885700572E-5</v>
      </c>
      <c r="E1139" s="66">
        <f t="shared" si="232"/>
        <v>12846</v>
      </c>
      <c r="F1139" s="35">
        <f t="shared" si="233"/>
        <v>454651</v>
      </c>
      <c r="G1139" s="35">
        <f t="shared" si="234"/>
        <v>-357415</v>
      </c>
      <c r="H1139" s="36">
        <f t="shared" si="235"/>
        <v>9774</v>
      </c>
      <c r="I1139" s="36">
        <f t="shared" si="236"/>
        <v>8402</v>
      </c>
      <c r="J1139" s="36">
        <f t="shared" si="237"/>
        <v>66365</v>
      </c>
      <c r="K1139" s="36">
        <f t="shared" si="238"/>
        <v>84541</v>
      </c>
      <c r="L1139" s="36"/>
      <c r="M1139" s="36">
        <f t="shared" si="239"/>
        <v>9813</v>
      </c>
      <c r="N1139" s="36">
        <f t="shared" si="240"/>
        <v>531785</v>
      </c>
      <c r="O1139" s="36">
        <f t="shared" si="241"/>
        <v>541598</v>
      </c>
      <c r="P1139" s="36">
        <f t="shared" si="242"/>
        <v>541598</v>
      </c>
      <c r="Q1139" s="36">
        <f t="shared" si="243"/>
        <v>-44662</v>
      </c>
    </row>
    <row r="1140" spans="1:17" s="33" customFormat="1" ht="13.2" x14ac:dyDescent="0.25">
      <c r="A1140" s="62">
        <v>55558</v>
      </c>
      <c r="B1140" s="63" t="s">
        <v>1441</v>
      </c>
      <c r="C1140" s="65">
        <v>232005.18</v>
      </c>
      <c r="D1140" s="34">
        <f t="shared" si="231"/>
        <v>3.0281194696742499E-4</v>
      </c>
      <c r="E1140" s="66">
        <f t="shared" si="232"/>
        <v>42452</v>
      </c>
      <c r="F1140" s="35">
        <f t="shared" si="233"/>
        <v>1502500</v>
      </c>
      <c r="G1140" s="35">
        <f t="shared" si="234"/>
        <v>-1181162</v>
      </c>
      <c r="H1140" s="36">
        <f t="shared" si="235"/>
        <v>32300</v>
      </c>
      <c r="I1140" s="36">
        <f t="shared" si="236"/>
        <v>27767</v>
      </c>
      <c r="J1140" s="36">
        <f t="shared" si="237"/>
        <v>219320</v>
      </c>
      <c r="K1140" s="36">
        <f t="shared" si="238"/>
        <v>279387</v>
      </c>
      <c r="L1140" s="36"/>
      <c r="M1140" s="36">
        <f t="shared" si="239"/>
        <v>32431</v>
      </c>
      <c r="N1140" s="36">
        <f t="shared" si="240"/>
        <v>1757409</v>
      </c>
      <c r="O1140" s="36">
        <f t="shared" si="241"/>
        <v>1789840</v>
      </c>
      <c r="P1140" s="36">
        <f t="shared" si="242"/>
        <v>1789840</v>
      </c>
      <c r="Q1140" s="36">
        <f t="shared" si="243"/>
        <v>-147596</v>
      </c>
    </row>
    <row r="1141" spans="1:17" s="33" customFormat="1" ht="13.2" x14ac:dyDescent="0.25">
      <c r="A1141" s="62">
        <v>55701</v>
      </c>
      <c r="B1141" s="63" t="s">
        <v>1442</v>
      </c>
      <c r="C1141" s="65">
        <v>247742.22</v>
      </c>
      <c r="D1141" s="34">
        <f t="shared" si="231"/>
        <v>3.2335184923126348E-4</v>
      </c>
      <c r="E1141" s="66">
        <f t="shared" si="232"/>
        <v>45331</v>
      </c>
      <c r="F1141" s="35">
        <f t="shared" si="233"/>
        <v>1604415</v>
      </c>
      <c r="G1141" s="35">
        <f t="shared" si="234"/>
        <v>-1261280</v>
      </c>
      <c r="H1141" s="36">
        <f t="shared" si="235"/>
        <v>34491</v>
      </c>
      <c r="I1141" s="36">
        <f t="shared" si="236"/>
        <v>29650</v>
      </c>
      <c r="J1141" s="36">
        <f t="shared" si="237"/>
        <v>234196</v>
      </c>
      <c r="K1141" s="36">
        <f t="shared" si="238"/>
        <v>298337</v>
      </c>
      <c r="L1141" s="36"/>
      <c r="M1141" s="36">
        <f t="shared" si="239"/>
        <v>34631</v>
      </c>
      <c r="N1141" s="36">
        <f t="shared" si="240"/>
        <v>1876615</v>
      </c>
      <c r="O1141" s="36">
        <f t="shared" si="241"/>
        <v>1911246</v>
      </c>
      <c r="P1141" s="36">
        <f t="shared" si="242"/>
        <v>1911246</v>
      </c>
      <c r="Q1141" s="36">
        <f t="shared" si="243"/>
        <v>-157607</v>
      </c>
    </row>
    <row r="1142" spans="1:17" s="33" customFormat="1" ht="13.2" x14ac:dyDescent="0.25">
      <c r="A1142" s="62">
        <v>56001</v>
      </c>
      <c r="B1142" s="63" t="s">
        <v>1443</v>
      </c>
      <c r="C1142" s="65">
        <v>207625.47</v>
      </c>
      <c r="D1142" s="34">
        <f t="shared" si="231"/>
        <v>2.7099167704241215E-4</v>
      </c>
      <c r="E1142" s="66">
        <f t="shared" si="232"/>
        <v>37991</v>
      </c>
      <c r="F1142" s="35">
        <f t="shared" si="233"/>
        <v>1344613</v>
      </c>
      <c r="G1142" s="35">
        <f t="shared" si="234"/>
        <v>-1057042</v>
      </c>
      <c r="H1142" s="36">
        <f t="shared" si="235"/>
        <v>28906</v>
      </c>
      <c r="I1142" s="36">
        <f t="shared" si="236"/>
        <v>24849</v>
      </c>
      <c r="J1142" s="36">
        <f t="shared" si="237"/>
        <v>196273</v>
      </c>
      <c r="K1142" s="36">
        <f t="shared" si="238"/>
        <v>250028</v>
      </c>
      <c r="L1142" s="36"/>
      <c r="M1142" s="36">
        <f t="shared" si="239"/>
        <v>29023</v>
      </c>
      <c r="N1142" s="36">
        <f t="shared" si="240"/>
        <v>1572736</v>
      </c>
      <c r="O1142" s="36">
        <f t="shared" si="241"/>
        <v>1601759</v>
      </c>
      <c r="P1142" s="36">
        <f t="shared" si="242"/>
        <v>1601759</v>
      </c>
      <c r="Q1142" s="36">
        <f t="shared" si="243"/>
        <v>-132086</v>
      </c>
    </row>
    <row r="1143" spans="1:17" s="33" customFormat="1" ht="13.2" x14ac:dyDescent="0.25">
      <c r="A1143" s="62">
        <v>56201</v>
      </c>
      <c r="B1143" s="63" t="s">
        <v>1444</v>
      </c>
      <c r="C1143" s="65">
        <v>734888.41</v>
      </c>
      <c r="D1143" s="34">
        <f t="shared" si="231"/>
        <v>9.5917250742373649E-4</v>
      </c>
      <c r="E1143" s="66">
        <f t="shared" si="232"/>
        <v>134467</v>
      </c>
      <c r="F1143" s="35">
        <f t="shared" si="233"/>
        <v>4759246</v>
      </c>
      <c r="G1143" s="35">
        <f t="shared" si="234"/>
        <v>-3741391</v>
      </c>
      <c r="H1143" s="36">
        <f t="shared" si="235"/>
        <v>102311</v>
      </c>
      <c r="I1143" s="36">
        <f t="shared" si="236"/>
        <v>87953</v>
      </c>
      <c r="J1143" s="36">
        <f t="shared" si="237"/>
        <v>694707</v>
      </c>
      <c r="K1143" s="36">
        <f t="shared" si="238"/>
        <v>884971</v>
      </c>
      <c r="L1143" s="36"/>
      <c r="M1143" s="36">
        <f t="shared" si="239"/>
        <v>102726</v>
      </c>
      <c r="N1143" s="36">
        <f t="shared" si="240"/>
        <v>5566684</v>
      </c>
      <c r="O1143" s="36">
        <f t="shared" si="241"/>
        <v>5669410</v>
      </c>
      <c r="P1143" s="36">
        <f t="shared" si="242"/>
        <v>5669410</v>
      </c>
      <c r="Q1143" s="36">
        <f t="shared" si="243"/>
        <v>-467517</v>
      </c>
    </row>
    <row r="1144" spans="1:17" s="33" customFormat="1" ht="13.2" x14ac:dyDescent="0.25">
      <c r="A1144" s="62">
        <v>56203</v>
      </c>
      <c r="B1144" s="63" t="s">
        <v>1445</v>
      </c>
      <c r="C1144" s="65">
        <v>12474.48</v>
      </c>
      <c r="D1144" s="34">
        <f t="shared" si="231"/>
        <v>1.6281626023204327E-5</v>
      </c>
      <c r="E1144" s="66">
        <f t="shared" si="232"/>
        <v>2283</v>
      </c>
      <c r="F1144" s="35">
        <f t="shared" si="233"/>
        <v>80787</v>
      </c>
      <c r="G1144" s="35">
        <f t="shared" si="234"/>
        <v>-63509</v>
      </c>
      <c r="H1144" s="36">
        <f t="shared" si="235"/>
        <v>1737</v>
      </c>
      <c r="I1144" s="36">
        <f t="shared" si="236"/>
        <v>1493</v>
      </c>
      <c r="J1144" s="36">
        <f t="shared" si="237"/>
        <v>11792</v>
      </c>
      <c r="K1144" s="36">
        <f t="shared" si="238"/>
        <v>15022</v>
      </c>
      <c r="L1144" s="36"/>
      <c r="M1144" s="36">
        <f t="shared" si="239"/>
        <v>1744</v>
      </c>
      <c r="N1144" s="36">
        <f t="shared" si="240"/>
        <v>94493</v>
      </c>
      <c r="O1144" s="36">
        <f t="shared" si="241"/>
        <v>96237</v>
      </c>
      <c r="P1144" s="36">
        <f t="shared" si="242"/>
        <v>96237</v>
      </c>
      <c r="Q1144" s="36">
        <f t="shared" si="243"/>
        <v>-7936</v>
      </c>
    </row>
    <row r="1145" spans="1:17" s="33" customFormat="1" ht="13.2" x14ac:dyDescent="0.25">
      <c r="A1145" s="62">
        <v>56211</v>
      </c>
      <c r="B1145" s="63" t="s">
        <v>1446</v>
      </c>
      <c r="C1145" s="65">
        <v>70980.98</v>
      </c>
      <c r="D1145" s="34">
        <f t="shared" si="231"/>
        <v>9.2644003687572209E-5</v>
      </c>
      <c r="E1145" s="66">
        <f t="shared" si="232"/>
        <v>12988</v>
      </c>
      <c r="F1145" s="35">
        <f t="shared" si="233"/>
        <v>459683</v>
      </c>
      <c r="G1145" s="35">
        <f t="shared" si="234"/>
        <v>-361371</v>
      </c>
      <c r="H1145" s="36">
        <f t="shared" si="235"/>
        <v>9882</v>
      </c>
      <c r="I1145" s="36">
        <f t="shared" si="236"/>
        <v>8495</v>
      </c>
      <c r="J1145" s="36">
        <f t="shared" si="237"/>
        <v>67100</v>
      </c>
      <c r="K1145" s="36">
        <f t="shared" si="238"/>
        <v>85477</v>
      </c>
      <c r="L1145" s="36"/>
      <c r="M1145" s="36">
        <f t="shared" si="239"/>
        <v>9922</v>
      </c>
      <c r="N1145" s="36">
        <f t="shared" si="240"/>
        <v>537672</v>
      </c>
      <c r="O1145" s="36">
        <f t="shared" si="241"/>
        <v>547594</v>
      </c>
      <c r="P1145" s="36">
        <f t="shared" si="242"/>
        <v>547594</v>
      </c>
      <c r="Q1145" s="36">
        <f t="shared" si="243"/>
        <v>-45156</v>
      </c>
    </row>
    <row r="1146" spans="1:17" s="33" customFormat="1" ht="13.2" x14ac:dyDescent="0.25">
      <c r="A1146" s="62">
        <v>56301</v>
      </c>
      <c r="B1146" s="63" t="s">
        <v>1447</v>
      </c>
      <c r="C1146" s="65">
        <v>279000.12</v>
      </c>
      <c r="D1146" s="34">
        <f t="shared" si="231"/>
        <v>3.6414949675410359E-4</v>
      </c>
      <c r="E1146" s="66">
        <f t="shared" si="232"/>
        <v>51051</v>
      </c>
      <c r="F1146" s="35">
        <f t="shared" si="233"/>
        <v>1806846</v>
      </c>
      <c r="G1146" s="35">
        <f t="shared" si="234"/>
        <v>-1420418</v>
      </c>
      <c r="H1146" s="36">
        <f t="shared" si="235"/>
        <v>38842</v>
      </c>
      <c r="I1146" s="36">
        <f t="shared" si="236"/>
        <v>33391</v>
      </c>
      <c r="J1146" s="36">
        <f t="shared" si="237"/>
        <v>263745</v>
      </c>
      <c r="K1146" s="36">
        <f t="shared" si="238"/>
        <v>335978</v>
      </c>
      <c r="L1146" s="36"/>
      <c r="M1146" s="36">
        <f t="shared" si="239"/>
        <v>39000</v>
      </c>
      <c r="N1146" s="36">
        <f t="shared" si="240"/>
        <v>2113390</v>
      </c>
      <c r="O1146" s="36">
        <f t="shared" si="241"/>
        <v>2152390</v>
      </c>
      <c r="P1146" s="36">
        <f t="shared" si="242"/>
        <v>2152390</v>
      </c>
      <c r="Q1146" s="36">
        <f t="shared" si="243"/>
        <v>-177493</v>
      </c>
    </row>
    <row r="1147" spans="1:17" s="33" customFormat="1" ht="13.2" x14ac:dyDescent="0.25">
      <c r="A1147" s="62">
        <v>56302</v>
      </c>
      <c r="B1147" s="63" t="s">
        <v>1448</v>
      </c>
      <c r="C1147" s="65">
        <v>12493.2</v>
      </c>
      <c r="D1147" s="34">
        <f t="shared" si="231"/>
        <v>1.6306059269251808E-5</v>
      </c>
      <c r="E1147" s="66">
        <f t="shared" si="232"/>
        <v>2286</v>
      </c>
      <c r="F1147" s="35">
        <f t="shared" si="233"/>
        <v>80908</v>
      </c>
      <c r="G1147" s="35">
        <f t="shared" si="234"/>
        <v>-63604</v>
      </c>
      <c r="H1147" s="36">
        <f t="shared" si="235"/>
        <v>1739</v>
      </c>
      <c r="I1147" s="36">
        <f t="shared" si="236"/>
        <v>1495</v>
      </c>
      <c r="J1147" s="36">
        <f t="shared" si="237"/>
        <v>11810</v>
      </c>
      <c r="K1147" s="36">
        <f t="shared" si="238"/>
        <v>15044</v>
      </c>
      <c r="L1147" s="36"/>
      <c r="M1147" s="36">
        <f t="shared" si="239"/>
        <v>1746</v>
      </c>
      <c r="N1147" s="36">
        <f t="shared" si="240"/>
        <v>94634</v>
      </c>
      <c r="O1147" s="36">
        <f t="shared" si="241"/>
        <v>96380</v>
      </c>
      <c r="P1147" s="36">
        <f t="shared" si="242"/>
        <v>96380</v>
      </c>
      <c r="Q1147" s="36">
        <f t="shared" si="243"/>
        <v>-7948</v>
      </c>
    </row>
    <row r="1148" spans="1:17" s="33" customFormat="1" ht="13.2" x14ac:dyDescent="0.25">
      <c r="A1148" s="62">
        <v>56303</v>
      </c>
      <c r="B1148" s="63" t="s">
        <v>1449</v>
      </c>
      <c r="C1148" s="65">
        <v>293755.7</v>
      </c>
      <c r="D1148" s="34">
        <f t="shared" si="231"/>
        <v>3.834084025614377E-4</v>
      </c>
      <c r="E1148" s="66">
        <f t="shared" si="232"/>
        <v>53750</v>
      </c>
      <c r="F1148" s="35">
        <f t="shared" si="233"/>
        <v>1902405</v>
      </c>
      <c r="G1148" s="35">
        <f t="shared" si="234"/>
        <v>-1495540</v>
      </c>
      <c r="H1148" s="36">
        <f t="shared" si="235"/>
        <v>40897</v>
      </c>
      <c r="I1148" s="36">
        <f t="shared" si="236"/>
        <v>35157</v>
      </c>
      <c r="J1148" s="36">
        <f t="shared" si="237"/>
        <v>277694</v>
      </c>
      <c r="K1148" s="36">
        <f t="shared" si="238"/>
        <v>353748</v>
      </c>
      <c r="L1148" s="36"/>
      <c r="M1148" s="36">
        <f t="shared" si="239"/>
        <v>41063</v>
      </c>
      <c r="N1148" s="36">
        <f t="shared" si="240"/>
        <v>2225161</v>
      </c>
      <c r="O1148" s="36">
        <f t="shared" si="241"/>
        <v>2266224</v>
      </c>
      <c r="P1148" s="36">
        <f t="shared" si="242"/>
        <v>2266224</v>
      </c>
      <c r="Q1148" s="36">
        <f t="shared" si="243"/>
        <v>-186880</v>
      </c>
    </row>
    <row r="1149" spans="1:17" s="33" customFormat="1" ht="13.2" x14ac:dyDescent="0.25">
      <c r="A1149" s="62">
        <v>56304</v>
      </c>
      <c r="B1149" s="63" t="s">
        <v>1450</v>
      </c>
      <c r="C1149" s="65">
        <v>40186.15</v>
      </c>
      <c r="D1149" s="34">
        <f t="shared" si="231"/>
        <v>5.2450752705715398E-5</v>
      </c>
      <c r="E1149" s="66">
        <f t="shared" si="232"/>
        <v>7353</v>
      </c>
      <c r="F1149" s="35">
        <f t="shared" si="233"/>
        <v>260251</v>
      </c>
      <c r="G1149" s="35">
        <f t="shared" si="234"/>
        <v>-204592</v>
      </c>
      <c r="H1149" s="36">
        <f t="shared" si="235"/>
        <v>5595</v>
      </c>
      <c r="I1149" s="36">
        <f t="shared" si="236"/>
        <v>4810</v>
      </c>
      <c r="J1149" s="36">
        <f t="shared" si="237"/>
        <v>37989</v>
      </c>
      <c r="K1149" s="36">
        <f t="shared" si="238"/>
        <v>48394</v>
      </c>
      <c r="L1149" s="36"/>
      <c r="M1149" s="36">
        <f t="shared" si="239"/>
        <v>5617</v>
      </c>
      <c r="N1149" s="36">
        <f t="shared" si="240"/>
        <v>304405</v>
      </c>
      <c r="O1149" s="36">
        <f t="shared" si="241"/>
        <v>310022</v>
      </c>
      <c r="P1149" s="36">
        <f t="shared" si="242"/>
        <v>310022</v>
      </c>
      <c r="Q1149" s="36">
        <f t="shared" si="243"/>
        <v>-25565</v>
      </c>
    </row>
    <row r="1150" spans="1:17" s="33" customFormat="1" ht="13.2" x14ac:dyDescent="0.25">
      <c r="A1150" s="62">
        <v>56310</v>
      </c>
      <c r="B1150" s="63" t="s">
        <v>1451</v>
      </c>
      <c r="C1150" s="65">
        <v>13432.54</v>
      </c>
      <c r="D1150" s="34">
        <f t="shared" si="231"/>
        <v>1.7532080922149306E-5</v>
      </c>
      <c r="E1150" s="66">
        <f t="shared" si="232"/>
        <v>2458</v>
      </c>
      <c r="F1150" s="35">
        <f t="shared" si="233"/>
        <v>86991</v>
      </c>
      <c r="G1150" s="35">
        <f t="shared" si="234"/>
        <v>-68386</v>
      </c>
      <c r="H1150" s="36">
        <f t="shared" si="235"/>
        <v>1870</v>
      </c>
      <c r="I1150" s="36">
        <f t="shared" si="236"/>
        <v>1608</v>
      </c>
      <c r="J1150" s="36">
        <f t="shared" si="237"/>
        <v>12698</v>
      </c>
      <c r="K1150" s="36">
        <f t="shared" si="238"/>
        <v>16176</v>
      </c>
      <c r="L1150" s="36"/>
      <c r="M1150" s="36">
        <f t="shared" si="239"/>
        <v>1878</v>
      </c>
      <c r="N1150" s="36">
        <f t="shared" si="240"/>
        <v>101750</v>
      </c>
      <c r="O1150" s="36">
        <f t="shared" si="241"/>
        <v>103628</v>
      </c>
      <c r="P1150" s="36">
        <f t="shared" si="242"/>
        <v>103628</v>
      </c>
      <c r="Q1150" s="36">
        <f t="shared" si="243"/>
        <v>-8545</v>
      </c>
    </row>
    <row r="1151" spans="1:17" s="33" customFormat="1" ht="13.2" x14ac:dyDescent="0.25">
      <c r="A1151" s="62">
        <v>56312</v>
      </c>
      <c r="B1151" s="63" t="s">
        <v>1452</v>
      </c>
      <c r="C1151" s="65">
        <v>132.16</v>
      </c>
      <c r="D1151" s="34">
        <f t="shared" si="231"/>
        <v>1.7249454047196227E-7</v>
      </c>
      <c r="E1151" s="66">
        <f t="shared" si="232"/>
        <v>24</v>
      </c>
      <c r="F1151" s="35">
        <f t="shared" si="233"/>
        <v>856</v>
      </c>
      <c r="G1151" s="35">
        <f t="shared" si="234"/>
        <v>-673</v>
      </c>
      <c r="H1151" s="36">
        <f t="shared" si="235"/>
        <v>18</v>
      </c>
      <c r="I1151" s="36">
        <f t="shared" si="236"/>
        <v>16</v>
      </c>
      <c r="J1151" s="36">
        <f t="shared" si="237"/>
        <v>125</v>
      </c>
      <c r="K1151" s="36">
        <f t="shared" si="238"/>
        <v>159</v>
      </c>
      <c r="L1151" s="36"/>
      <c r="M1151" s="36">
        <f t="shared" si="239"/>
        <v>18</v>
      </c>
      <c r="N1151" s="36">
        <f t="shared" si="240"/>
        <v>1001</v>
      </c>
      <c r="O1151" s="36">
        <f t="shared" si="241"/>
        <v>1019</v>
      </c>
      <c r="P1151" s="36">
        <f t="shared" si="242"/>
        <v>1019</v>
      </c>
      <c r="Q1151" s="36">
        <f t="shared" si="243"/>
        <v>-84</v>
      </c>
    </row>
    <row r="1152" spans="1:17" s="33" customFormat="1" ht="13.2" x14ac:dyDescent="0.25">
      <c r="A1152" s="62">
        <v>56313</v>
      </c>
      <c r="B1152" s="63" t="s">
        <v>1453</v>
      </c>
      <c r="C1152" s="65">
        <v>203.92</v>
      </c>
      <c r="D1152" s="34">
        <f t="shared" si="231"/>
        <v>2.6615531698730737E-7</v>
      </c>
      <c r="E1152" s="66">
        <f t="shared" si="232"/>
        <v>37</v>
      </c>
      <c r="F1152" s="35">
        <f t="shared" si="233"/>
        <v>1321</v>
      </c>
      <c r="G1152" s="35">
        <f t="shared" si="234"/>
        <v>-1038</v>
      </c>
      <c r="H1152" s="36">
        <f t="shared" si="235"/>
        <v>28</v>
      </c>
      <c r="I1152" s="36">
        <f t="shared" si="236"/>
        <v>24</v>
      </c>
      <c r="J1152" s="36">
        <f t="shared" si="237"/>
        <v>193</v>
      </c>
      <c r="K1152" s="36">
        <f t="shared" si="238"/>
        <v>245</v>
      </c>
      <c r="L1152" s="36"/>
      <c r="M1152" s="36">
        <f t="shared" si="239"/>
        <v>29</v>
      </c>
      <c r="N1152" s="36">
        <f t="shared" si="240"/>
        <v>1545</v>
      </c>
      <c r="O1152" s="36">
        <f t="shared" si="241"/>
        <v>1574</v>
      </c>
      <c r="P1152" s="36">
        <f t="shared" si="242"/>
        <v>1574</v>
      </c>
      <c r="Q1152" s="36">
        <f t="shared" si="243"/>
        <v>-130</v>
      </c>
    </row>
    <row r="1153" spans="1:17" s="33" customFormat="1" ht="13.2" x14ac:dyDescent="0.25">
      <c r="A1153" s="62">
        <v>56314</v>
      </c>
      <c r="B1153" s="63" t="s">
        <v>1454</v>
      </c>
      <c r="C1153" s="65">
        <v>39940.39</v>
      </c>
      <c r="D1153" s="34">
        <f t="shared" si="231"/>
        <v>5.2129988039656149E-5</v>
      </c>
      <c r="E1153" s="66">
        <f t="shared" si="232"/>
        <v>7308</v>
      </c>
      <c r="F1153" s="35">
        <f t="shared" si="233"/>
        <v>258660</v>
      </c>
      <c r="G1153" s="35">
        <f t="shared" si="234"/>
        <v>-203341</v>
      </c>
      <c r="H1153" s="36">
        <f t="shared" si="235"/>
        <v>5560</v>
      </c>
      <c r="I1153" s="36">
        <f t="shared" si="236"/>
        <v>4780</v>
      </c>
      <c r="J1153" s="36">
        <f t="shared" si="237"/>
        <v>37757</v>
      </c>
      <c r="K1153" s="36">
        <f t="shared" si="238"/>
        <v>48097</v>
      </c>
      <c r="L1153" s="36"/>
      <c r="M1153" s="36">
        <f t="shared" si="239"/>
        <v>5583</v>
      </c>
      <c r="N1153" s="36">
        <f t="shared" si="240"/>
        <v>302543</v>
      </c>
      <c r="O1153" s="36">
        <f t="shared" si="241"/>
        <v>308126</v>
      </c>
      <c r="P1153" s="36">
        <f t="shared" si="242"/>
        <v>308126</v>
      </c>
      <c r="Q1153" s="36">
        <f t="shared" si="243"/>
        <v>-25409</v>
      </c>
    </row>
    <row r="1154" spans="1:17" s="33" customFormat="1" ht="13.2" x14ac:dyDescent="0.25">
      <c r="A1154" s="62">
        <v>56315</v>
      </c>
      <c r="B1154" s="63" t="s">
        <v>1455</v>
      </c>
      <c r="C1154" s="65">
        <v>27309.93</v>
      </c>
      <c r="D1154" s="34">
        <f t="shared" si="231"/>
        <v>3.5644777736618162E-5</v>
      </c>
      <c r="E1154" s="66">
        <f t="shared" si="232"/>
        <v>4997</v>
      </c>
      <c r="F1154" s="35">
        <f t="shared" si="233"/>
        <v>176863</v>
      </c>
      <c r="G1154" s="35">
        <f t="shared" si="234"/>
        <v>-139038</v>
      </c>
      <c r="H1154" s="36">
        <f t="shared" si="235"/>
        <v>3802</v>
      </c>
      <c r="I1154" s="36">
        <f t="shared" si="236"/>
        <v>3269</v>
      </c>
      <c r="J1154" s="36">
        <f t="shared" si="237"/>
        <v>25817</v>
      </c>
      <c r="K1154" s="36">
        <f t="shared" si="238"/>
        <v>32888</v>
      </c>
      <c r="L1154" s="36"/>
      <c r="M1154" s="36">
        <f t="shared" si="239"/>
        <v>3818</v>
      </c>
      <c r="N1154" s="36">
        <f t="shared" si="240"/>
        <v>206869</v>
      </c>
      <c r="O1154" s="36">
        <f t="shared" si="241"/>
        <v>210687</v>
      </c>
      <c r="P1154" s="36">
        <f t="shared" si="242"/>
        <v>210687</v>
      </c>
      <c r="Q1154" s="36">
        <f t="shared" si="243"/>
        <v>-17374</v>
      </c>
    </row>
    <row r="1155" spans="1:17" s="33" customFormat="1" ht="13.2" x14ac:dyDescent="0.25">
      <c r="A1155" s="62">
        <v>56316</v>
      </c>
      <c r="B1155" s="63" t="s">
        <v>1456</v>
      </c>
      <c r="C1155" s="65">
        <v>4801.93</v>
      </c>
      <c r="D1155" s="34">
        <f t="shared" si="231"/>
        <v>6.2674539098708372E-6</v>
      </c>
      <c r="E1155" s="66">
        <f t="shared" si="232"/>
        <v>879</v>
      </c>
      <c r="F1155" s="35">
        <f t="shared" si="233"/>
        <v>31098</v>
      </c>
      <c r="G1155" s="35">
        <f t="shared" si="234"/>
        <v>-24447</v>
      </c>
      <c r="H1155" s="36">
        <f t="shared" si="235"/>
        <v>669</v>
      </c>
      <c r="I1155" s="36">
        <f t="shared" si="236"/>
        <v>575</v>
      </c>
      <c r="J1155" s="36">
        <f t="shared" si="237"/>
        <v>4539</v>
      </c>
      <c r="K1155" s="36">
        <f t="shared" si="238"/>
        <v>5783</v>
      </c>
      <c r="L1155" s="36"/>
      <c r="M1155" s="36">
        <f t="shared" si="239"/>
        <v>671</v>
      </c>
      <c r="N1155" s="36">
        <f t="shared" si="240"/>
        <v>36374</v>
      </c>
      <c r="O1155" s="36">
        <f t="shared" si="241"/>
        <v>37045</v>
      </c>
      <c r="P1155" s="36">
        <f t="shared" si="242"/>
        <v>37045</v>
      </c>
      <c r="Q1155" s="36">
        <f t="shared" si="243"/>
        <v>-3055</v>
      </c>
    </row>
    <row r="1156" spans="1:17" s="33" customFormat="1" ht="13.2" x14ac:dyDescent="0.25">
      <c r="A1156" s="62">
        <v>56317</v>
      </c>
      <c r="B1156" s="63" t="s">
        <v>1457</v>
      </c>
      <c r="C1156" s="65">
        <v>342.72</v>
      </c>
      <c r="D1156" s="34">
        <f t="shared" si="231"/>
        <v>4.4731635071542759E-7</v>
      </c>
      <c r="E1156" s="66">
        <f t="shared" si="232"/>
        <v>63</v>
      </c>
      <c r="F1156" s="35">
        <f t="shared" si="233"/>
        <v>2220</v>
      </c>
      <c r="G1156" s="35">
        <f t="shared" si="234"/>
        <v>-1745</v>
      </c>
      <c r="H1156" s="36">
        <f t="shared" si="235"/>
        <v>48</v>
      </c>
      <c r="I1156" s="36">
        <f t="shared" si="236"/>
        <v>41</v>
      </c>
      <c r="J1156" s="36">
        <f t="shared" si="237"/>
        <v>324</v>
      </c>
      <c r="K1156" s="36">
        <f t="shared" si="238"/>
        <v>413</v>
      </c>
      <c r="L1156" s="36"/>
      <c r="M1156" s="36">
        <f t="shared" si="239"/>
        <v>48</v>
      </c>
      <c r="N1156" s="36">
        <f t="shared" si="240"/>
        <v>2596</v>
      </c>
      <c r="O1156" s="36">
        <f t="shared" si="241"/>
        <v>2644</v>
      </c>
      <c r="P1156" s="36">
        <f t="shared" si="242"/>
        <v>2644</v>
      </c>
      <c r="Q1156" s="36">
        <f t="shared" si="243"/>
        <v>-218</v>
      </c>
    </row>
    <row r="1157" spans="1:17" s="33" customFormat="1" ht="13.2" x14ac:dyDescent="0.25">
      <c r="A1157" s="62">
        <v>56544</v>
      </c>
      <c r="B1157" s="63" t="s">
        <v>1458</v>
      </c>
      <c r="C1157" s="65">
        <v>1279204.3500000001</v>
      </c>
      <c r="D1157" s="34">
        <f t="shared" si="231"/>
        <v>1.6696108241751302E-3</v>
      </c>
      <c r="E1157" s="66">
        <f t="shared" si="232"/>
        <v>234065</v>
      </c>
      <c r="F1157" s="35">
        <f t="shared" si="233"/>
        <v>8284316</v>
      </c>
      <c r="G1157" s="35">
        <f t="shared" si="234"/>
        <v>-6512558</v>
      </c>
      <c r="H1157" s="36">
        <f t="shared" si="235"/>
        <v>178091</v>
      </c>
      <c r="I1157" s="36">
        <f t="shared" si="236"/>
        <v>153098</v>
      </c>
      <c r="J1157" s="36">
        <f t="shared" si="237"/>
        <v>1209262</v>
      </c>
      <c r="K1157" s="36">
        <f t="shared" si="238"/>
        <v>1540451</v>
      </c>
      <c r="L1157" s="36"/>
      <c r="M1157" s="36">
        <f t="shared" si="239"/>
        <v>178813</v>
      </c>
      <c r="N1157" s="36">
        <f t="shared" si="240"/>
        <v>9689807</v>
      </c>
      <c r="O1157" s="36">
        <f t="shared" si="241"/>
        <v>9868620</v>
      </c>
      <c r="P1157" s="36">
        <f t="shared" si="242"/>
        <v>9868620</v>
      </c>
      <c r="Q1157" s="36">
        <f t="shared" si="243"/>
        <v>-813798</v>
      </c>
    </row>
    <row r="1158" spans="1:17" s="33" customFormat="1" ht="13.2" x14ac:dyDescent="0.25">
      <c r="A1158" s="62">
        <v>56545</v>
      </c>
      <c r="B1158" s="63" t="s">
        <v>1459</v>
      </c>
      <c r="C1158" s="65">
        <v>744565.71</v>
      </c>
      <c r="D1158" s="34">
        <f t="shared" si="231"/>
        <v>9.718032687472028E-4</v>
      </c>
      <c r="E1158" s="66">
        <f t="shared" si="232"/>
        <v>136238</v>
      </c>
      <c r="F1158" s="35">
        <f t="shared" si="233"/>
        <v>4821917</v>
      </c>
      <c r="G1158" s="35">
        <f t="shared" si="234"/>
        <v>-3790659</v>
      </c>
      <c r="H1158" s="36">
        <f t="shared" si="235"/>
        <v>103658</v>
      </c>
      <c r="I1158" s="36">
        <f t="shared" si="236"/>
        <v>89111</v>
      </c>
      <c r="J1158" s="36">
        <f t="shared" si="237"/>
        <v>703855</v>
      </c>
      <c r="K1158" s="36">
        <f t="shared" si="238"/>
        <v>896624</v>
      </c>
      <c r="L1158" s="36"/>
      <c r="M1158" s="36">
        <f t="shared" si="239"/>
        <v>104079</v>
      </c>
      <c r="N1158" s="36">
        <f t="shared" si="240"/>
        <v>5639988</v>
      </c>
      <c r="O1158" s="36">
        <f t="shared" si="241"/>
        <v>5744067</v>
      </c>
      <c r="P1158" s="36">
        <f t="shared" si="242"/>
        <v>5744067</v>
      </c>
      <c r="Q1158" s="36">
        <f t="shared" si="243"/>
        <v>-473674</v>
      </c>
    </row>
    <row r="1159" spans="1:17" s="33" customFormat="1" ht="13.2" x14ac:dyDescent="0.25">
      <c r="A1159" s="62">
        <v>56546</v>
      </c>
      <c r="B1159" s="63" t="s">
        <v>1460</v>
      </c>
      <c r="C1159" s="65">
        <v>1373725</v>
      </c>
      <c r="D1159" s="34">
        <f t="shared" si="231"/>
        <v>1.7929786819752297E-3</v>
      </c>
      <c r="E1159" s="66">
        <f t="shared" si="232"/>
        <v>251360</v>
      </c>
      <c r="F1159" s="35">
        <f t="shared" si="233"/>
        <v>8896446</v>
      </c>
      <c r="G1159" s="35">
        <f t="shared" si="234"/>
        <v>-6993772</v>
      </c>
      <c r="H1159" s="36">
        <f t="shared" si="235"/>
        <v>191250</v>
      </c>
      <c r="I1159" s="36">
        <f t="shared" si="236"/>
        <v>164411</v>
      </c>
      <c r="J1159" s="36">
        <f t="shared" si="237"/>
        <v>1298614</v>
      </c>
      <c r="K1159" s="36">
        <f t="shared" si="238"/>
        <v>1654275</v>
      </c>
      <c r="L1159" s="36"/>
      <c r="M1159" s="36">
        <f t="shared" si="239"/>
        <v>192026</v>
      </c>
      <c r="N1159" s="36">
        <f t="shared" si="240"/>
        <v>10405788</v>
      </c>
      <c r="O1159" s="36">
        <f t="shared" si="241"/>
        <v>10597814</v>
      </c>
      <c r="P1159" s="36">
        <f t="shared" si="242"/>
        <v>10597814</v>
      </c>
      <c r="Q1159" s="36">
        <f t="shared" si="243"/>
        <v>-873929</v>
      </c>
    </row>
    <row r="1160" spans="1:17" s="33" customFormat="1" ht="13.2" x14ac:dyDescent="0.25">
      <c r="A1160" s="62">
        <v>56601</v>
      </c>
      <c r="B1160" s="63" t="s">
        <v>1461</v>
      </c>
      <c r="C1160" s="65">
        <v>106690.35</v>
      </c>
      <c r="D1160" s="34">
        <f t="shared" si="231"/>
        <v>1.3925168656206736E-4</v>
      </c>
      <c r="E1160" s="66">
        <f t="shared" si="232"/>
        <v>19522</v>
      </c>
      <c r="F1160" s="35">
        <f t="shared" si="233"/>
        <v>690942</v>
      </c>
      <c r="G1160" s="35">
        <f t="shared" si="234"/>
        <v>-543171</v>
      </c>
      <c r="H1160" s="36">
        <f t="shared" si="235"/>
        <v>14853</v>
      </c>
      <c r="I1160" s="36">
        <f t="shared" si="236"/>
        <v>12769</v>
      </c>
      <c r="J1160" s="36">
        <f t="shared" si="237"/>
        <v>100857</v>
      </c>
      <c r="K1160" s="36">
        <f t="shared" si="238"/>
        <v>128479</v>
      </c>
      <c r="L1160" s="36"/>
      <c r="M1160" s="36">
        <f t="shared" si="239"/>
        <v>14914</v>
      </c>
      <c r="N1160" s="36">
        <f t="shared" si="240"/>
        <v>808166</v>
      </c>
      <c r="O1160" s="36">
        <f t="shared" si="241"/>
        <v>823080</v>
      </c>
      <c r="P1160" s="36">
        <f t="shared" si="242"/>
        <v>823080</v>
      </c>
      <c r="Q1160" s="36">
        <f t="shared" si="243"/>
        <v>-67874</v>
      </c>
    </row>
    <row r="1161" spans="1:17" s="33" customFormat="1" ht="13.2" x14ac:dyDescent="0.25">
      <c r="A1161" s="62">
        <v>56702</v>
      </c>
      <c r="B1161" s="63" t="s">
        <v>1462</v>
      </c>
      <c r="C1161" s="65">
        <v>125509.95</v>
      </c>
      <c r="D1161" s="34">
        <f t="shared" si="231"/>
        <v>1.6381493000839105E-4</v>
      </c>
      <c r="E1161" s="66">
        <f t="shared" si="232"/>
        <v>22965</v>
      </c>
      <c r="F1161" s="35">
        <f t="shared" si="233"/>
        <v>812821</v>
      </c>
      <c r="G1161" s="35">
        <f t="shared" si="234"/>
        <v>-638984</v>
      </c>
      <c r="H1161" s="36">
        <f t="shared" si="235"/>
        <v>17473</v>
      </c>
      <c r="I1161" s="36">
        <f t="shared" si="236"/>
        <v>15021</v>
      </c>
      <c r="J1161" s="36">
        <f t="shared" si="237"/>
        <v>118647</v>
      </c>
      <c r="K1161" s="36">
        <f t="shared" si="238"/>
        <v>151141</v>
      </c>
      <c r="L1161" s="36"/>
      <c r="M1161" s="36">
        <f t="shared" si="239"/>
        <v>17544</v>
      </c>
      <c r="N1161" s="36">
        <f t="shared" si="240"/>
        <v>950722</v>
      </c>
      <c r="O1161" s="36">
        <f t="shared" si="241"/>
        <v>968266</v>
      </c>
      <c r="P1161" s="36">
        <f t="shared" si="242"/>
        <v>968266</v>
      </c>
      <c r="Q1161" s="36">
        <f t="shared" si="243"/>
        <v>-79846</v>
      </c>
    </row>
    <row r="1162" spans="1:17" s="33" customFormat="1" ht="13.2" x14ac:dyDescent="0.25">
      <c r="A1162" s="62">
        <v>57004</v>
      </c>
      <c r="B1162" s="63" t="s">
        <v>1463</v>
      </c>
      <c r="C1162" s="65">
        <v>928308.09</v>
      </c>
      <c r="D1162" s="34">
        <f t="shared" si="231"/>
        <v>1.2116228616900347E-3</v>
      </c>
      <c r="E1162" s="66">
        <f t="shared" si="232"/>
        <v>169859</v>
      </c>
      <c r="F1162" s="35">
        <f t="shared" si="233"/>
        <v>6011860</v>
      </c>
      <c r="G1162" s="35">
        <f t="shared" si="234"/>
        <v>-4726110</v>
      </c>
      <c r="H1162" s="36">
        <f t="shared" si="235"/>
        <v>129239</v>
      </c>
      <c r="I1162" s="36">
        <f t="shared" si="236"/>
        <v>111102</v>
      </c>
      <c r="J1162" s="36">
        <f t="shared" si="237"/>
        <v>877551</v>
      </c>
      <c r="K1162" s="36">
        <f t="shared" si="238"/>
        <v>1117892</v>
      </c>
      <c r="L1162" s="36"/>
      <c r="M1162" s="36">
        <f t="shared" si="239"/>
        <v>129763</v>
      </c>
      <c r="N1162" s="36">
        <f t="shared" si="240"/>
        <v>7031813</v>
      </c>
      <c r="O1162" s="36">
        <f t="shared" si="241"/>
        <v>7161576</v>
      </c>
      <c r="P1162" s="36">
        <f t="shared" si="242"/>
        <v>7161576</v>
      </c>
      <c r="Q1162" s="36">
        <f t="shared" si="243"/>
        <v>-590566</v>
      </c>
    </row>
    <row r="1163" spans="1:17" s="33" customFormat="1" ht="13.2" x14ac:dyDescent="0.25">
      <c r="A1163" s="62">
        <v>57202</v>
      </c>
      <c r="B1163" s="63" t="s">
        <v>1464</v>
      </c>
      <c r="C1163" s="65">
        <v>3550449.07</v>
      </c>
      <c r="D1163" s="34">
        <f t="shared" si="231"/>
        <v>4.6340275484167354E-3</v>
      </c>
      <c r="E1163" s="66">
        <f t="shared" si="232"/>
        <v>649649</v>
      </c>
      <c r="F1163" s="35">
        <f t="shared" si="233"/>
        <v>22993232</v>
      </c>
      <c r="G1163" s="35">
        <f t="shared" si="234"/>
        <v>-18075692</v>
      </c>
      <c r="H1163" s="36">
        <f t="shared" si="235"/>
        <v>494293</v>
      </c>
      <c r="I1163" s="36">
        <f t="shared" si="236"/>
        <v>424926</v>
      </c>
      <c r="J1163" s="36">
        <f t="shared" si="237"/>
        <v>3356322</v>
      </c>
      <c r="K1163" s="36">
        <f t="shared" si="238"/>
        <v>4275541</v>
      </c>
      <c r="L1163" s="36"/>
      <c r="M1163" s="36">
        <f t="shared" si="239"/>
        <v>496299</v>
      </c>
      <c r="N1163" s="36">
        <f t="shared" si="240"/>
        <v>26894190</v>
      </c>
      <c r="O1163" s="36">
        <f t="shared" si="241"/>
        <v>27390489</v>
      </c>
      <c r="P1163" s="36">
        <f t="shared" si="242"/>
        <v>27390489</v>
      </c>
      <c r="Q1163" s="36">
        <f t="shared" si="243"/>
        <v>-2258706</v>
      </c>
    </row>
    <row r="1164" spans="1:17" s="33" customFormat="1" ht="13.2" x14ac:dyDescent="0.25">
      <c r="A1164" s="62">
        <v>57204</v>
      </c>
      <c r="B1164" s="63" t="s">
        <v>1465</v>
      </c>
      <c r="C1164" s="65">
        <v>85071.77</v>
      </c>
      <c r="D1164" s="34">
        <f t="shared" ref="D1164:D1227" si="244">+C1164/$C$10</f>
        <v>1.1103522906542423E-4</v>
      </c>
      <c r="E1164" s="66">
        <f t="shared" ref="E1164:E1227" si="245">ROUND(D1164*$E$10,0)</f>
        <v>15566</v>
      </c>
      <c r="F1164" s="35">
        <f t="shared" ref="F1164:F1227" si="246">+ROUND(D1164*$F$10,0)</f>
        <v>550937</v>
      </c>
      <c r="G1164" s="35">
        <f t="shared" ref="G1164:G1227" si="247">+ROUND(D1164*$G$10,0)</f>
        <v>-433109</v>
      </c>
      <c r="H1164" s="36">
        <f t="shared" ref="H1164:H1227" si="248">ROUND(D1164*$H$10,0)</f>
        <v>11844</v>
      </c>
      <c r="I1164" s="36">
        <f t="shared" ref="I1164:I1227" si="249">ROUND(D1164*$I$10,0)</f>
        <v>10182</v>
      </c>
      <c r="J1164" s="36">
        <f t="shared" ref="J1164:J1227" si="250">ROUND(D1164*$J$10,0)</f>
        <v>80420</v>
      </c>
      <c r="K1164" s="36">
        <f t="shared" ref="K1164:K1227" si="251">ROUND(SUM(H1164:J1164),0)</f>
        <v>102446</v>
      </c>
      <c r="L1164" s="36"/>
      <c r="M1164" s="36">
        <f t="shared" ref="M1164:M1227" si="252">ROUND(D1164*$M$10,0)</f>
        <v>11892</v>
      </c>
      <c r="N1164" s="36">
        <f t="shared" ref="N1164:N1227" si="253">ROUND(D1164*$N$10,0)</f>
        <v>644408</v>
      </c>
      <c r="O1164" s="36">
        <f t="shared" ref="O1164:O1227" si="254">ROUND(SUM(L1164:N1164),0)</f>
        <v>656300</v>
      </c>
      <c r="P1164" s="36">
        <f t="shared" ref="P1164:P1227" si="255">ROUND(SUM(M1164:N1164),0)</f>
        <v>656300</v>
      </c>
      <c r="Q1164" s="36">
        <f t="shared" ref="Q1164:Q1227" si="256">ROUND(D1164*$Q$10,0)</f>
        <v>-54121</v>
      </c>
    </row>
    <row r="1165" spans="1:17" s="33" customFormat="1" ht="13.2" x14ac:dyDescent="0.25">
      <c r="A1165" s="62">
        <v>57205</v>
      </c>
      <c r="B1165" s="63" t="s">
        <v>1466</v>
      </c>
      <c r="C1165" s="65">
        <v>36935.83</v>
      </c>
      <c r="D1165" s="34">
        <f t="shared" si="244"/>
        <v>4.8208452049035401E-5</v>
      </c>
      <c r="E1165" s="66">
        <f t="shared" si="245"/>
        <v>6758</v>
      </c>
      <c r="F1165" s="35">
        <f t="shared" si="246"/>
        <v>239202</v>
      </c>
      <c r="G1165" s="35">
        <f t="shared" si="247"/>
        <v>-188044</v>
      </c>
      <c r="H1165" s="36">
        <f t="shared" si="248"/>
        <v>5142</v>
      </c>
      <c r="I1165" s="36">
        <f t="shared" si="249"/>
        <v>4421</v>
      </c>
      <c r="J1165" s="36">
        <f t="shared" si="250"/>
        <v>34916</v>
      </c>
      <c r="K1165" s="36">
        <f t="shared" si="251"/>
        <v>44479</v>
      </c>
      <c r="L1165" s="36"/>
      <c r="M1165" s="36">
        <f t="shared" si="252"/>
        <v>5163</v>
      </c>
      <c r="N1165" s="36">
        <f t="shared" si="253"/>
        <v>279784</v>
      </c>
      <c r="O1165" s="36">
        <f t="shared" si="254"/>
        <v>284947</v>
      </c>
      <c r="P1165" s="36">
        <f t="shared" si="255"/>
        <v>284947</v>
      </c>
      <c r="Q1165" s="36">
        <f t="shared" si="256"/>
        <v>-23498</v>
      </c>
    </row>
    <row r="1166" spans="1:17" s="33" customFormat="1" ht="13.2" x14ac:dyDescent="0.25">
      <c r="A1166" s="62">
        <v>57206</v>
      </c>
      <c r="B1166" s="63" t="s">
        <v>1467</v>
      </c>
      <c r="C1166" s="65">
        <v>115563.52</v>
      </c>
      <c r="D1166" s="34">
        <f t="shared" si="244"/>
        <v>1.5083290161714907E-4</v>
      </c>
      <c r="E1166" s="66">
        <f t="shared" si="245"/>
        <v>21145</v>
      </c>
      <c r="F1166" s="35">
        <f t="shared" si="246"/>
        <v>748406</v>
      </c>
      <c r="G1166" s="35">
        <f t="shared" si="247"/>
        <v>-588345</v>
      </c>
      <c r="H1166" s="36">
        <f t="shared" si="248"/>
        <v>16089</v>
      </c>
      <c r="I1166" s="36">
        <f t="shared" si="249"/>
        <v>13831</v>
      </c>
      <c r="J1166" s="36">
        <f t="shared" si="250"/>
        <v>109245</v>
      </c>
      <c r="K1166" s="36">
        <f t="shared" si="251"/>
        <v>139165</v>
      </c>
      <c r="L1166" s="36"/>
      <c r="M1166" s="36">
        <f t="shared" si="252"/>
        <v>16154</v>
      </c>
      <c r="N1166" s="36">
        <f t="shared" si="253"/>
        <v>875379</v>
      </c>
      <c r="O1166" s="36">
        <f t="shared" si="254"/>
        <v>891533</v>
      </c>
      <c r="P1166" s="36">
        <f t="shared" si="255"/>
        <v>891533</v>
      </c>
      <c r="Q1166" s="36">
        <f t="shared" si="256"/>
        <v>-73519</v>
      </c>
    </row>
    <row r="1167" spans="1:17" s="33" customFormat="1" ht="13.2" x14ac:dyDescent="0.25">
      <c r="A1167" s="62">
        <v>57301</v>
      </c>
      <c r="B1167" s="63" t="s">
        <v>1468</v>
      </c>
      <c r="C1167" s="65">
        <v>6037024.4400000004</v>
      </c>
      <c r="D1167" s="34">
        <f t="shared" si="244"/>
        <v>7.8794927103193503E-3</v>
      </c>
      <c r="E1167" s="66">
        <f t="shared" si="245"/>
        <v>1104635</v>
      </c>
      <c r="F1167" s="35">
        <f t="shared" si="246"/>
        <v>39096661</v>
      </c>
      <c r="G1167" s="35">
        <f>+ROUND(D1167*$G$10,0)+1</f>
        <v>-30735096</v>
      </c>
      <c r="H1167" s="36">
        <f t="shared" si="248"/>
        <v>840473</v>
      </c>
      <c r="I1167" s="36">
        <f>ROUND(D1167*$I$10,0)+1</f>
        <v>722526</v>
      </c>
      <c r="J1167" s="36">
        <f t="shared" si="250"/>
        <v>5706940</v>
      </c>
      <c r="K1167" s="36">
        <f t="shared" si="251"/>
        <v>7269939</v>
      </c>
      <c r="L1167" s="36"/>
      <c r="M1167" s="36">
        <f t="shared" si="252"/>
        <v>843885</v>
      </c>
      <c r="N1167" s="36">
        <f t="shared" si="253"/>
        <v>45729675</v>
      </c>
      <c r="O1167" s="36">
        <f t="shared" si="254"/>
        <v>46573560</v>
      </c>
      <c r="P1167" s="36">
        <f t="shared" si="255"/>
        <v>46573560</v>
      </c>
      <c r="Q1167" s="36">
        <f t="shared" si="256"/>
        <v>-3840603</v>
      </c>
    </row>
    <row r="1168" spans="1:17" s="33" customFormat="1" ht="13.2" x14ac:dyDescent="0.25">
      <c r="A1168" s="62">
        <v>57302</v>
      </c>
      <c r="B1168" s="63" t="s">
        <v>1469</v>
      </c>
      <c r="C1168" s="65">
        <v>32653.15</v>
      </c>
      <c r="D1168" s="34">
        <f t="shared" si="244"/>
        <v>4.2618720522185648E-5</v>
      </c>
      <c r="E1168" s="66">
        <f t="shared" si="245"/>
        <v>5975</v>
      </c>
      <c r="F1168" s="35">
        <f t="shared" si="246"/>
        <v>211467</v>
      </c>
      <c r="G1168" s="35">
        <f t="shared" si="247"/>
        <v>-166240</v>
      </c>
      <c r="H1168" s="36">
        <f t="shared" si="248"/>
        <v>4546</v>
      </c>
      <c r="I1168" s="36">
        <f t="shared" si="249"/>
        <v>3908</v>
      </c>
      <c r="J1168" s="36">
        <f t="shared" si="250"/>
        <v>30868</v>
      </c>
      <c r="K1168" s="36">
        <f t="shared" si="251"/>
        <v>39322</v>
      </c>
      <c r="L1168" s="36"/>
      <c r="M1168" s="36">
        <f t="shared" si="252"/>
        <v>4564</v>
      </c>
      <c r="N1168" s="36">
        <f t="shared" si="253"/>
        <v>247343</v>
      </c>
      <c r="O1168" s="36">
        <f t="shared" si="254"/>
        <v>251907</v>
      </c>
      <c r="P1168" s="36">
        <f t="shared" si="255"/>
        <v>251907</v>
      </c>
      <c r="Q1168" s="36">
        <f t="shared" si="256"/>
        <v>-20773</v>
      </c>
    </row>
    <row r="1169" spans="1:17" s="33" customFormat="1" ht="13.2" x14ac:dyDescent="0.25">
      <c r="A1169" s="62">
        <v>57303</v>
      </c>
      <c r="B1169" s="63" t="s">
        <v>1470</v>
      </c>
      <c r="C1169" s="65">
        <v>13627.08</v>
      </c>
      <c r="D1169" s="34">
        <f t="shared" si="244"/>
        <v>1.778599351221752E-5</v>
      </c>
      <c r="E1169" s="66">
        <f t="shared" si="245"/>
        <v>2493</v>
      </c>
      <c r="F1169" s="35">
        <f t="shared" si="246"/>
        <v>88251</v>
      </c>
      <c r="G1169" s="35">
        <f t="shared" si="247"/>
        <v>-69377</v>
      </c>
      <c r="H1169" s="36">
        <f t="shared" si="248"/>
        <v>1897</v>
      </c>
      <c r="I1169" s="36">
        <f t="shared" si="249"/>
        <v>1631</v>
      </c>
      <c r="J1169" s="36">
        <f t="shared" si="250"/>
        <v>12882</v>
      </c>
      <c r="K1169" s="36">
        <f t="shared" si="251"/>
        <v>16410</v>
      </c>
      <c r="L1169" s="36"/>
      <c r="M1169" s="36">
        <f t="shared" si="252"/>
        <v>1905</v>
      </c>
      <c r="N1169" s="36">
        <f t="shared" si="253"/>
        <v>103223</v>
      </c>
      <c r="O1169" s="36">
        <f t="shared" si="254"/>
        <v>105128</v>
      </c>
      <c r="P1169" s="36">
        <f t="shared" si="255"/>
        <v>105128</v>
      </c>
      <c r="Q1169" s="36">
        <f t="shared" si="256"/>
        <v>-8669</v>
      </c>
    </row>
    <row r="1170" spans="1:17" s="33" customFormat="1" ht="13.2" x14ac:dyDescent="0.25">
      <c r="A1170" s="62">
        <v>57304</v>
      </c>
      <c r="B1170" s="63" t="s">
        <v>1471</v>
      </c>
      <c r="C1170" s="65">
        <v>44721.57</v>
      </c>
      <c r="D1170" s="34">
        <f t="shared" si="244"/>
        <v>5.8370359158101499E-5</v>
      </c>
      <c r="E1170" s="66">
        <f t="shared" si="245"/>
        <v>8183</v>
      </c>
      <c r="F1170" s="35">
        <f t="shared" si="246"/>
        <v>289623</v>
      </c>
      <c r="G1170" s="35">
        <f t="shared" si="247"/>
        <v>-227682</v>
      </c>
      <c r="H1170" s="36">
        <f t="shared" si="248"/>
        <v>6226</v>
      </c>
      <c r="I1170" s="36">
        <f t="shared" si="249"/>
        <v>5352</v>
      </c>
      <c r="J1170" s="36">
        <f t="shared" si="250"/>
        <v>42276</v>
      </c>
      <c r="K1170" s="36">
        <f t="shared" si="251"/>
        <v>53854</v>
      </c>
      <c r="L1170" s="36"/>
      <c r="M1170" s="36">
        <f t="shared" si="252"/>
        <v>6251</v>
      </c>
      <c r="N1170" s="36">
        <f t="shared" si="253"/>
        <v>338760</v>
      </c>
      <c r="O1170" s="36">
        <f t="shared" si="254"/>
        <v>345011</v>
      </c>
      <c r="P1170" s="36">
        <f t="shared" si="255"/>
        <v>345011</v>
      </c>
      <c r="Q1170" s="36">
        <f t="shared" si="256"/>
        <v>-28451</v>
      </c>
    </row>
    <row r="1171" spans="1:17" s="33" customFormat="1" ht="13.2" x14ac:dyDescent="0.25">
      <c r="A1171" s="62">
        <v>57305</v>
      </c>
      <c r="B1171" s="63" t="s">
        <v>1472</v>
      </c>
      <c r="C1171" s="65">
        <v>126004.64</v>
      </c>
      <c r="D1171" s="34">
        <f t="shared" si="244"/>
        <v>1.6446059680792248E-4</v>
      </c>
      <c r="E1171" s="66">
        <f t="shared" si="245"/>
        <v>23056</v>
      </c>
      <c r="F1171" s="35">
        <f t="shared" si="246"/>
        <v>816025</v>
      </c>
      <c r="G1171" s="35">
        <f t="shared" si="247"/>
        <v>-641502</v>
      </c>
      <c r="H1171" s="36">
        <f t="shared" si="248"/>
        <v>17542</v>
      </c>
      <c r="I1171" s="36">
        <f t="shared" si="249"/>
        <v>15081</v>
      </c>
      <c r="J1171" s="36">
        <f t="shared" si="250"/>
        <v>119115</v>
      </c>
      <c r="K1171" s="36">
        <f t="shared" si="251"/>
        <v>151738</v>
      </c>
      <c r="L1171" s="36"/>
      <c r="M1171" s="36">
        <f t="shared" si="252"/>
        <v>17614</v>
      </c>
      <c r="N1171" s="36">
        <f t="shared" si="253"/>
        <v>954469</v>
      </c>
      <c r="O1171" s="36">
        <f t="shared" si="254"/>
        <v>972083</v>
      </c>
      <c r="P1171" s="36">
        <f t="shared" si="255"/>
        <v>972083</v>
      </c>
      <c r="Q1171" s="36">
        <f t="shared" si="256"/>
        <v>-80161</v>
      </c>
    </row>
    <row r="1172" spans="1:17" s="33" customFormat="1" ht="13.2" x14ac:dyDescent="0.25">
      <c r="A1172" s="62">
        <v>57307</v>
      </c>
      <c r="B1172" s="63" t="s">
        <v>1473</v>
      </c>
      <c r="C1172" s="65">
        <v>21504.38</v>
      </c>
      <c r="D1172" s="34">
        <f t="shared" si="244"/>
        <v>2.8067404254195339E-5</v>
      </c>
      <c r="E1172" s="66">
        <f t="shared" si="245"/>
        <v>3935</v>
      </c>
      <c r="F1172" s="35">
        <f t="shared" si="246"/>
        <v>139266</v>
      </c>
      <c r="G1172" s="35">
        <f t="shared" si="247"/>
        <v>-109481</v>
      </c>
      <c r="H1172" s="36">
        <f t="shared" si="248"/>
        <v>2994</v>
      </c>
      <c r="I1172" s="36">
        <f t="shared" si="249"/>
        <v>2574</v>
      </c>
      <c r="J1172" s="36">
        <f t="shared" si="250"/>
        <v>20329</v>
      </c>
      <c r="K1172" s="36">
        <f t="shared" si="251"/>
        <v>25897</v>
      </c>
      <c r="L1172" s="36"/>
      <c r="M1172" s="36">
        <f t="shared" si="252"/>
        <v>3006</v>
      </c>
      <c r="N1172" s="36">
        <f t="shared" si="253"/>
        <v>162893</v>
      </c>
      <c r="O1172" s="36">
        <f t="shared" si="254"/>
        <v>165899</v>
      </c>
      <c r="P1172" s="36">
        <f t="shared" si="255"/>
        <v>165899</v>
      </c>
      <c r="Q1172" s="36">
        <f t="shared" si="256"/>
        <v>-13681</v>
      </c>
    </row>
    <row r="1173" spans="1:17" s="33" customFormat="1" ht="13.2" x14ac:dyDescent="0.25">
      <c r="A1173" s="62">
        <v>57308</v>
      </c>
      <c r="B1173" s="63" t="s">
        <v>1474</v>
      </c>
      <c r="C1173" s="65">
        <v>897640.58</v>
      </c>
      <c r="D1173" s="34">
        <f t="shared" si="244"/>
        <v>1.1715957881059751E-3</v>
      </c>
      <c r="E1173" s="66">
        <f t="shared" si="245"/>
        <v>164247</v>
      </c>
      <c r="F1173" s="35">
        <f t="shared" si="246"/>
        <v>5813253</v>
      </c>
      <c r="G1173" s="35">
        <f t="shared" si="247"/>
        <v>-4569978</v>
      </c>
      <c r="H1173" s="36">
        <f t="shared" si="248"/>
        <v>124969</v>
      </c>
      <c r="I1173" s="36">
        <f t="shared" si="249"/>
        <v>107432</v>
      </c>
      <c r="J1173" s="36">
        <f t="shared" si="250"/>
        <v>848561</v>
      </c>
      <c r="K1173" s="36">
        <f t="shared" si="251"/>
        <v>1080962</v>
      </c>
      <c r="L1173" s="36"/>
      <c r="M1173" s="36">
        <f t="shared" si="252"/>
        <v>125477</v>
      </c>
      <c r="N1173" s="36">
        <f t="shared" si="253"/>
        <v>6799511</v>
      </c>
      <c r="O1173" s="36">
        <f t="shared" si="254"/>
        <v>6924988</v>
      </c>
      <c r="P1173" s="36">
        <f t="shared" si="255"/>
        <v>6924988</v>
      </c>
      <c r="Q1173" s="36">
        <f t="shared" si="256"/>
        <v>-571056</v>
      </c>
    </row>
    <row r="1174" spans="1:17" s="33" customFormat="1" ht="13.2" x14ac:dyDescent="0.25">
      <c r="A1174" s="62">
        <v>57309</v>
      </c>
      <c r="B1174" s="63" t="s">
        <v>1475</v>
      </c>
      <c r="C1174" s="65">
        <v>50960</v>
      </c>
      <c r="D1174" s="34">
        <f t="shared" si="244"/>
        <v>6.6512725351476978E-5</v>
      </c>
      <c r="E1174" s="66">
        <f t="shared" si="245"/>
        <v>9324</v>
      </c>
      <c r="F1174" s="35">
        <f t="shared" si="246"/>
        <v>330024</v>
      </c>
      <c r="G1174" s="35">
        <f t="shared" si="247"/>
        <v>-259442</v>
      </c>
      <c r="H1174" s="36">
        <f t="shared" si="248"/>
        <v>7095</v>
      </c>
      <c r="I1174" s="36">
        <f t="shared" si="249"/>
        <v>6099</v>
      </c>
      <c r="J1174" s="36">
        <f t="shared" si="250"/>
        <v>48174</v>
      </c>
      <c r="K1174" s="36">
        <f t="shared" si="251"/>
        <v>61368</v>
      </c>
      <c r="L1174" s="36"/>
      <c r="M1174" s="36">
        <f t="shared" si="252"/>
        <v>7123</v>
      </c>
      <c r="N1174" s="36">
        <f t="shared" si="253"/>
        <v>386015</v>
      </c>
      <c r="O1174" s="36">
        <f t="shared" si="254"/>
        <v>393138</v>
      </c>
      <c r="P1174" s="36">
        <f t="shared" si="255"/>
        <v>393138</v>
      </c>
      <c r="Q1174" s="36">
        <f t="shared" si="256"/>
        <v>-32419</v>
      </c>
    </row>
    <row r="1175" spans="1:17" s="33" customFormat="1" ht="13.2" x14ac:dyDescent="0.25">
      <c r="A1175" s="62">
        <v>57310</v>
      </c>
      <c r="B1175" s="63" t="s">
        <v>1476</v>
      </c>
      <c r="C1175" s="65">
        <v>13146.15</v>
      </c>
      <c r="D1175" s="34">
        <f t="shared" si="244"/>
        <v>1.7158286192686795E-5</v>
      </c>
      <c r="E1175" s="66">
        <f t="shared" si="245"/>
        <v>2405</v>
      </c>
      <c r="F1175" s="35">
        <f t="shared" si="246"/>
        <v>85136</v>
      </c>
      <c r="G1175" s="35">
        <f t="shared" si="247"/>
        <v>-66928</v>
      </c>
      <c r="H1175" s="36">
        <f t="shared" si="248"/>
        <v>1830</v>
      </c>
      <c r="I1175" s="36">
        <f t="shared" si="249"/>
        <v>1573</v>
      </c>
      <c r="J1175" s="36">
        <f t="shared" si="250"/>
        <v>12427</v>
      </c>
      <c r="K1175" s="36">
        <f t="shared" si="251"/>
        <v>15830</v>
      </c>
      <c r="L1175" s="36"/>
      <c r="M1175" s="36">
        <f t="shared" si="252"/>
        <v>1838</v>
      </c>
      <c r="N1175" s="36">
        <f t="shared" si="253"/>
        <v>99580</v>
      </c>
      <c r="O1175" s="36">
        <f t="shared" si="254"/>
        <v>101418</v>
      </c>
      <c r="P1175" s="36">
        <f t="shared" si="255"/>
        <v>101418</v>
      </c>
      <c r="Q1175" s="36">
        <f t="shared" si="256"/>
        <v>-8363</v>
      </c>
    </row>
    <row r="1176" spans="1:17" s="33" customFormat="1" ht="13.2" x14ac:dyDescent="0.25">
      <c r="A1176" s="62">
        <v>57311</v>
      </c>
      <c r="B1176" s="63" t="s">
        <v>1477</v>
      </c>
      <c r="C1176" s="65">
        <v>1927.54</v>
      </c>
      <c r="D1176" s="34">
        <f t="shared" si="244"/>
        <v>2.5158151221347317E-6</v>
      </c>
      <c r="E1176" s="66">
        <f t="shared" si="245"/>
        <v>353</v>
      </c>
      <c r="F1176" s="35">
        <f t="shared" si="246"/>
        <v>12483</v>
      </c>
      <c r="G1176" s="35">
        <f t="shared" si="247"/>
        <v>-9813</v>
      </c>
      <c r="H1176" s="36">
        <f t="shared" si="248"/>
        <v>268</v>
      </c>
      <c r="I1176" s="36">
        <f t="shared" si="249"/>
        <v>231</v>
      </c>
      <c r="J1176" s="36">
        <f t="shared" si="250"/>
        <v>1822</v>
      </c>
      <c r="K1176" s="36">
        <f t="shared" si="251"/>
        <v>2321</v>
      </c>
      <c r="L1176" s="36"/>
      <c r="M1176" s="36">
        <f t="shared" si="252"/>
        <v>269</v>
      </c>
      <c r="N1176" s="36">
        <f t="shared" si="253"/>
        <v>14601</v>
      </c>
      <c r="O1176" s="36">
        <f t="shared" si="254"/>
        <v>14870</v>
      </c>
      <c r="P1176" s="36">
        <f t="shared" si="255"/>
        <v>14870</v>
      </c>
      <c r="Q1176" s="36">
        <f t="shared" si="256"/>
        <v>-1226</v>
      </c>
    </row>
    <row r="1177" spans="1:17" s="33" customFormat="1" ht="13.2" x14ac:dyDescent="0.25">
      <c r="A1177" s="62">
        <v>57313</v>
      </c>
      <c r="B1177" s="63" t="s">
        <v>1478</v>
      </c>
      <c r="C1177" s="65">
        <v>103174.09</v>
      </c>
      <c r="D1177" s="34">
        <f t="shared" si="244"/>
        <v>1.3466228240892008E-4</v>
      </c>
      <c r="E1177" s="66">
        <f t="shared" si="245"/>
        <v>18878</v>
      </c>
      <c r="F1177" s="35">
        <f t="shared" si="246"/>
        <v>668171</v>
      </c>
      <c r="G1177" s="35">
        <f t="shared" si="247"/>
        <v>-525270</v>
      </c>
      <c r="H1177" s="36">
        <f t="shared" si="248"/>
        <v>14364</v>
      </c>
      <c r="I1177" s="36">
        <f t="shared" si="249"/>
        <v>12348</v>
      </c>
      <c r="J1177" s="36">
        <f t="shared" si="250"/>
        <v>97533</v>
      </c>
      <c r="K1177" s="36">
        <f t="shared" si="251"/>
        <v>124245</v>
      </c>
      <c r="L1177" s="36"/>
      <c r="M1177" s="36">
        <f t="shared" si="252"/>
        <v>14422</v>
      </c>
      <c r="N1177" s="36">
        <f t="shared" si="253"/>
        <v>781530</v>
      </c>
      <c r="O1177" s="36">
        <f t="shared" si="254"/>
        <v>795952</v>
      </c>
      <c r="P1177" s="36">
        <f t="shared" si="255"/>
        <v>795952</v>
      </c>
      <c r="Q1177" s="36">
        <f t="shared" si="256"/>
        <v>-65637</v>
      </c>
    </row>
    <row r="1178" spans="1:17" s="33" customFormat="1" ht="13.2" x14ac:dyDescent="0.25">
      <c r="A1178" s="62">
        <v>57314</v>
      </c>
      <c r="B1178" s="63" t="s">
        <v>1479</v>
      </c>
      <c r="C1178" s="65">
        <v>10694.52</v>
      </c>
      <c r="D1178" s="34">
        <f t="shared" si="244"/>
        <v>1.395843154485631E-5</v>
      </c>
      <c r="E1178" s="66">
        <f t="shared" si="245"/>
        <v>1957</v>
      </c>
      <c r="F1178" s="35">
        <f t="shared" si="246"/>
        <v>69259</v>
      </c>
      <c r="G1178" s="35">
        <f t="shared" si="247"/>
        <v>-54447</v>
      </c>
      <c r="H1178" s="36">
        <f t="shared" si="248"/>
        <v>1489</v>
      </c>
      <c r="I1178" s="36">
        <f t="shared" si="249"/>
        <v>1280</v>
      </c>
      <c r="J1178" s="36">
        <f t="shared" si="250"/>
        <v>10110</v>
      </c>
      <c r="K1178" s="36">
        <f t="shared" si="251"/>
        <v>12879</v>
      </c>
      <c r="L1178" s="36"/>
      <c r="M1178" s="36">
        <f t="shared" si="252"/>
        <v>1495</v>
      </c>
      <c r="N1178" s="36">
        <f t="shared" si="253"/>
        <v>81010</v>
      </c>
      <c r="O1178" s="36">
        <f t="shared" si="254"/>
        <v>82505</v>
      </c>
      <c r="P1178" s="36">
        <f t="shared" si="255"/>
        <v>82505</v>
      </c>
      <c r="Q1178" s="36">
        <f t="shared" si="256"/>
        <v>-6804</v>
      </c>
    </row>
    <row r="1179" spans="1:17" s="33" customFormat="1" ht="13.2" x14ac:dyDescent="0.25">
      <c r="A1179" s="62">
        <v>57315</v>
      </c>
      <c r="B1179" s="63" t="s">
        <v>1480</v>
      </c>
      <c r="C1179" s="65">
        <v>25417.19</v>
      </c>
      <c r="D1179" s="34">
        <f t="shared" si="244"/>
        <v>3.3174383392392213E-5</v>
      </c>
      <c r="E1179" s="66">
        <f t="shared" si="245"/>
        <v>4651</v>
      </c>
      <c r="F1179" s="35">
        <f t="shared" si="246"/>
        <v>164605</v>
      </c>
      <c r="G1179" s="35">
        <f t="shared" si="247"/>
        <v>-129401</v>
      </c>
      <c r="H1179" s="36">
        <f t="shared" si="248"/>
        <v>3539</v>
      </c>
      <c r="I1179" s="36">
        <f t="shared" si="249"/>
        <v>3042</v>
      </c>
      <c r="J1179" s="36">
        <f t="shared" si="250"/>
        <v>24027</v>
      </c>
      <c r="K1179" s="36">
        <f t="shared" si="251"/>
        <v>30608</v>
      </c>
      <c r="L1179" s="36"/>
      <c r="M1179" s="36">
        <f t="shared" si="252"/>
        <v>3553</v>
      </c>
      <c r="N1179" s="36">
        <f t="shared" si="253"/>
        <v>192532</v>
      </c>
      <c r="O1179" s="36">
        <f t="shared" si="254"/>
        <v>196085</v>
      </c>
      <c r="P1179" s="36">
        <f t="shared" si="255"/>
        <v>196085</v>
      </c>
      <c r="Q1179" s="36">
        <f t="shared" si="256"/>
        <v>-16170</v>
      </c>
    </row>
    <row r="1180" spans="1:17" s="33" customFormat="1" ht="13.2" x14ac:dyDescent="0.25">
      <c r="A1180" s="62">
        <v>57316</v>
      </c>
      <c r="B1180" s="63" t="s">
        <v>1481</v>
      </c>
      <c r="C1180" s="65">
        <v>1618.28</v>
      </c>
      <c r="D1180" s="34">
        <f t="shared" si="244"/>
        <v>2.1121705883396419E-6</v>
      </c>
      <c r="E1180" s="66">
        <f t="shared" si="245"/>
        <v>296</v>
      </c>
      <c r="F1180" s="35">
        <f t="shared" si="246"/>
        <v>10480</v>
      </c>
      <c r="G1180" s="35">
        <f t="shared" si="247"/>
        <v>-8239</v>
      </c>
      <c r="H1180" s="36">
        <f t="shared" si="248"/>
        <v>225</v>
      </c>
      <c r="I1180" s="36">
        <f t="shared" si="249"/>
        <v>194</v>
      </c>
      <c r="J1180" s="36">
        <f t="shared" si="250"/>
        <v>1530</v>
      </c>
      <c r="K1180" s="36">
        <f t="shared" si="251"/>
        <v>1949</v>
      </c>
      <c r="L1180" s="36"/>
      <c r="M1180" s="36">
        <f t="shared" si="252"/>
        <v>226</v>
      </c>
      <c r="N1180" s="36">
        <f t="shared" si="253"/>
        <v>12258</v>
      </c>
      <c r="O1180" s="36">
        <f t="shared" si="254"/>
        <v>12484</v>
      </c>
      <c r="P1180" s="36">
        <f t="shared" si="255"/>
        <v>12484</v>
      </c>
      <c r="Q1180" s="36">
        <f t="shared" si="256"/>
        <v>-1030</v>
      </c>
    </row>
    <row r="1181" spans="1:17" s="33" customFormat="1" ht="13.2" x14ac:dyDescent="0.25">
      <c r="A1181" s="62">
        <v>57317</v>
      </c>
      <c r="B1181" s="63" t="s">
        <v>1482</v>
      </c>
      <c r="C1181" s="65">
        <v>25115.37</v>
      </c>
      <c r="D1181" s="34">
        <f t="shared" si="244"/>
        <v>3.2780449507667275E-5</v>
      </c>
      <c r="E1181" s="66">
        <f t="shared" si="245"/>
        <v>4596</v>
      </c>
      <c r="F1181" s="35">
        <f t="shared" si="246"/>
        <v>162651</v>
      </c>
      <c r="G1181" s="35">
        <f t="shared" si="247"/>
        <v>-127865</v>
      </c>
      <c r="H1181" s="36">
        <f t="shared" si="248"/>
        <v>3497</v>
      </c>
      <c r="I1181" s="36">
        <f t="shared" si="249"/>
        <v>3006</v>
      </c>
      <c r="J1181" s="36">
        <f t="shared" si="250"/>
        <v>23742</v>
      </c>
      <c r="K1181" s="36">
        <f t="shared" si="251"/>
        <v>30245</v>
      </c>
      <c r="L1181" s="36"/>
      <c r="M1181" s="36">
        <f t="shared" si="252"/>
        <v>3511</v>
      </c>
      <c r="N1181" s="36">
        <f t="shared" si="253"/>
        <v>190246</v>
      </c>
      <c r="O1181" s="36">
        <f t="shared" si="254"/>
        <v>193757</v>
      </c>
      <c r="P1181" s="36">
        <f t="shared" si="255"/>
        <v>193757</v>
      </c>
      <c r="Q1181" s="36">
        <f t="shared" si="256"/>
        <v>-15978</v>
      </c>
    </row>
    <row r="1182" spans="1:17" s="33" customFormat="1" ht="13.2" x14ac:dyDescent="0.25">
      <c r="A1182" s="62">
        <v>57318</v>
      </c>
      <c r="B1182" s="63" t="s">
        <v>1483</v>
      </c>
      <c r="C1182" s="65">
        <v>54464.800000000003</v>
      </c>
      <c r="D1182" s="34">
        <f t="shared" si="244"/>
        <v>7.1087171972588763E-5</v>
      </c>
      <c r="E1182" s="66">
        <f t="shared" si="245"/>
        <v>9966</v>
      </c>
      <c r="F1182" s="35">
        <f t="shared" si="246"/>
        <v>352722</v>
      </c>
      <c r="G1182" s="35">
        <f t="shared" si="247"/>
        <v>-277286</v>
      </c>
      <c r="H1182" s="36">
        <f t="shared" si="248"/>
        <v>7583</v>
      </c>
      <c r="I1182" s="36">
        <f t="shared" si="249"/>
        <v>6518</v>
      </c>
      <c r="J1182" s="36">
        <f t="shared" si="250"/>
        <v>51487</v>
      </c>
      <c r="K1182" s="36">
        <f t="shared" si="251"/>
        <v>65588</v>
      </c>
      <c r="L1182" s="36"/>
      <c r="M1182" s="36">
        <f t="shared" si="252"/>
        <v>7613</v>
      </c>
      <c r="N1182" s="36">
        <f t="shared" si="253"/>
        <v>412564</v>
      </c>
      <c r="O1182" s="36">
        <f t="shared" si="254"/>
        <v>420177</v>
      </c>
      <c r="P1182" s="36">
        <f t="shared" si="255"/>
        <v>420177</v>
      </c>
      <c r="Q1182" s="36">
        <f t="shared" si="256"/>
        <v>-34649</v>
      </c>
    </row>
    <row r="1183" spans="1:17" s="33" customFormat="1" ht="13.2" x14ac:dyDescent="0.25">
      <c r="A1183" s="62">
        <v>57319</v>
      </c>
      <c r="B1183" s="63" t="s">
        <v>1484</v>
      </c>
      <c r="C1183" s="65">
        <v>208703.1</v>
      </c>
      <c r="D1183" s="34">
        <f t="shared" si="244"/>
        <v>2.7239819407970633E-4</v>
      </c>
      <c r="E1183" s="66">
        <f t="shared" si="245"/>
        <v>38188</v>
      </c>
      <c r="F1183" s="35">
        <f t="shared" si="246"/>
        <v>1351592</v>
      </c>
      <c r="G1183" s="35">
        <f t="shared" si="247"/>
        <v>-1062528</v>
      </c>
      <c r="H1183" s="36">
        <f t="shared" si="248"/>
        <v>29056</v>
      </c>
      <c r="I1183" s="36">
        <f t="shared" si="249"/>
        <v>24978</v>
      </c>
      <c r="J1183" s="36">
        <f t="shared" si="250"/>
        <v>197292</v>
      </c>
      <c r="K1183" s="36">
        <f t="shared" si="251"/>
        <v>251326</v>
      </c>
      <c r="L1183" s="36"/>
      <c r="M1183" s="36">
        <f t="shared" si="252"/>
        <v>29174</v>
      </c>
      <c r="N1183" s="36">
        <f t="shared" si="253"/>
        <v>1580899</v>
      </c>
      <c r="O1183" s="36">
        <f t="shared" si="254"/>
        <v>1610073</v>
      </c>
      <c r="P1183" s="36">
        <f t="shared" si="255"/>
        <v>1610073</v>
      </c>
      <c r="Q1183" s="36">
        <f t="shared" si="256"/>
        <v>-132772</v>
      </c>
    </row>
    <row r="1184" spans="1:17" s="33" customFormat="1" ht="13.2" x14ac:dyDescent="0.25">
      <c r="A1184" s="62">
        <v>57323</v>
      </c>
      <c r="B1184" s="63" t="s">
        <v>1485</v>
      </c>
      <c r="C1184" s="65">
        <v>60439.199999999997</v>
      </c>
      <c r="D1184" s="34">
        <f t="shared" si="244"/>
        <v>7.8884927591502888E-5</v>
      </c>
      <c r="E1184" s="66">
        <f t="shared" si="245"/>
        <v>11059</v>
      </c>
      <c r="F1184" s="35">
        <f t="shared" si="246"/>
        <v>391413</v>
      </c>
      <c r="G1184" s="35">
        <f t="shared" si="247"/>
        <v>-307702</v>
      </c>
      <c r="H1184" s="36">
        <f t="shared" si="248"/>
        <v>8414</v>
      </c>
      <c r="I1184" s="36">
        <f t="shared" si="249"/>
        <v>7234</v>
      </c>
      <c r="J1184" s="36">
        <f t="shared" si="250"/>
        <v>57135</v>
      </c>
      <c r="K1184" s="36">
        <f t="shared" si="251"/>
        <v>72783</v>
      </c>
      <c r="L1184" s="36"/>
      <c r="M1184" s="36">
        <f t="shared" si="252"/>
        <v>8448</v>
      </c>
      <c r="N1184" s="36">
        <f t="shared" si="253"/>
        <v>457819</v>
      </c>
      <c r="O1184" s="36">
        <f t="shared" si="254"/>
        <v>466267</v>
      </c>
      <c r="P1184" s="36">
        <f t="shared" si="255"/>
        <v>466267</v>
      </c>
      <c r="Q1184" s="36">
        <f t="shared" si="256"/>
        <v>-38450</v>
      </c>
    </row>
    <row r="1185" spans="1:17" s="33" customFormat="1" ht="13.2" x14ac:dyDescent="0.25">
      <c r="A1185" s="62">
        <v>57501</v>
      </c>
      <c r="B1185" s="63" t="s">
        <v>1486</v>
      </c>
      <c r="C1185" s="65">
        <v>13738816.609999999</v>
      </c>
      <c r="D1185" s="34">
        <f t="shared" si="244"/>
        <v>1.7931831550927001E-2</v>
      </c>
      <c r="E1185" s="66">
        <f>ROUND(D1185*$E$10,0)+1</f>
        <v>2513884</v>
      </c>
      <c r="F1185" s="35">
        <f>+ROUND(D1185*$F$10,0)+1</f>
        <v>88974605</v>
      </c>
      <c r="G1185" s="35">
        <f>+ROUND(D1185*$G$10,0)</f>
        <v>-69945694</v>
      </c>
      <c r="H1185" s="36">
        <f>ROUND(D1185*$H$10,0)+1</f>
        <v>1912716</v>
      </c>
      <c r="I1185" s="36">
        <f>ROUND(D1185*$I$10,0)+1</f>
        <v>1644295</v>
      </c>
      <c r="J1185" s="36">
        <f>ROUND(D1185*$J$10,0)-1</f>
        <v>12987622</v>
      </c>
      <c r="K1185" s="36">
        <f t="shared" si="251"/>
        <v>16544633</v>
      </c>
      <c r="L1185" s="36"/>
      <c r="M1185" s="36">
        <f>ROUND(D1185*$M$10,0)</f>
        <v>1920479</v>
      </c>
      <c r="N1185" s="36">
        <f>ROUND(D1185*$N$10,0)-1</f>
        <v>104069748</v>
      </c>
      <c r="O1185" s="36">
        <f t="shared" si="254"/>
        <v>105990227</v>
      </c>
      <c r="P1185" s="36">
        <f t="shared" si="255"/>
        <v>105990227</v>
      </c>
      <c r="Q1185" s="36">
        <f>ROUND(D1185*$Q$10,0)-1</f>
        <v>-8740290</v>
      </c>
    </row>
    <row r="1186" spans="1:17" s="33" customFormat="1" ht="13.2" x14ac:dyDescent="0.25">
      <c r="A1186" s="62">
        <v>57503</v>
      </c>
      <c r="B1186" s="63" t="s">
        <v>1487</v>
      </c>
      <c r="C1186" s="65">
        <v>1614622.23</v>
      </c>
      <c r="D1186" s="34">
        <f t="shared" si="244"/>
        <v>2.1073964860749469E-3</v>
      </c>
      <c r="E1186" s="66">
        <f t="shared" si="245"/>
        <v>295438</v>
      </c>
      <c r="F1186" s="35">
        <f t="shared" si="246"/>
        <v>10456532</v>
      </c>
      <c r="G1186" s="35">
        <f t="shared" si="247"/>
        <v>-8220204</v>
      </c>
      <c r="H1186" s="36">
        <f t="shared" si="248"/>
        <v>224787</v>
      </c>
      <c r="I1186" s="36">
        <f t="shared" si="249"/>
        <v>193242</v>
      </c>
      <c r="J1186" s="36">
        <f t="shared" si="250"/>
        <v>1526340</v>
      </c>
      <c r="K1186" s="36">
        <f t="shared" si="251"/>
        <v>1944369</v>
      </c>
      <c r="L1186" s="36"/>
      <c r="M1186" s="36">
        <f t="shared" si="252"/>
        <v>225700</v>
      </c>
      <c r="N1186" s="36">
        <f t="shared" si="253"/>
        <v>12230553</v>
      </c>
      <c r="O1186" s="36">
        <f t="shared" si="254"/>
        <v>12456253</v>
      </c>
      <c r="P1186" s="36">
        <f t="shared" si="255"/>
        <v>12456253</v>
      </c>
      <c r="Q1186" s="36">
        <f t="shared" si="256"/>
        <v>-1027182</v>
      </c>
    </row>
    <row r="1187" spans="1:17" s="33" customFormat="1" ht="13.2" x14ac:dyDescent="0.25">
      <c r="A1187" s="62">
        <v>57508</v>
      </c>
      <c r="B1187" s="63" t="s">
        <v>1488</v>
      </c>
      <c r="C1187" s="65">
        <v>432967.85</v>
      </c>
      <c r="D1187" s="34">
        <f t="shared" si="244"/>
        <v>5.6510737231298038E-4</v>
      </c>
      <c r="E1187" s="66">
        <f t="shared" si="245"/>
        <v>79223</v>
      </c>
      <c r="F1187" s="35">
        <f t="shared" si="246"/>
        <v>2803964</v>
      </c>
      <c r="G1187" s="35">
        <f t="shared" si="247"/>
        <v>-2204283</v>
      </c>
      <c r="H1187" s="36">
        <f t="shared" si="248"/>
        <v>60278</v>
      </c>
      <c r="I1187" s="36">
        <f t="shared" si="249"/>
        <v>51819</v>
      </c>
      <c r="J1187" s="36">
        <f t="shared" si="250"/>
        <v>409295</v>
      </c>
      <c r="K1187" s="36">
        <f t="shared" si="251"/>
        <v>521392</v>
      </c>
      <c r="L1187" s="36"/>
      <c r="M1187" s="36">
        <f t="shared" si="252"/>
        <v>60522</v>
      </c>
      <c r="N1187" s="36">
        <f t="shared" si="253"/>
        <v>3279675</v>
      </c>
      <c r="O1187" s="36">
        <f t="shared" si="254"/>
        <v>3340197</v>
      </c>
      <c r="P1187" s="36">
        <f t="shared" si="255"/>
        <v>3340197</v>
      </c>
      <c r="Q1187" s="36">
        <f t="shared" si="256"/>
        <v>-275443</v>
      </c>
    </row>
    <row r="1188" spans="1:17" s="33" customFormat="1" ht="13.2" x14ac:dyDescent="0.25">
      <c r="A1188" s="62">
        <v>57551</v>
      </c>
      <c r="B1188" s="63" t="s">
        <v>1489</v>
      </c>
      <c r="C1188" s="65">
        <v>1017969.69</v>
      </c>
      <c r="D1188" s="34">
        <f t="shared" si="244"/>
        <v>1.3286487128551443E-3</v>
      </c>
      <c r="E1188" s="66">
        <f t="shared" si="245"/>
        <v>186265</v>
      </c>
      <c r="F1188" s="35">
        <f t="shared" si="246"/>
        <v>6592522</v>
      </c>
      <c r="G1188" s="35">
        <f t="shared" si="247"/>
        <v>-5182586</v>
      </c>
      <c r="H1188" s="36">
        <f t="shared" si="248"/>
        <v>141722</v>
      </c>
      <c r="I1188" s="36">
        <f t="shared" si="249"/>
        <v>121833</v>
      </c>
      <c r="J1188" s="36">
        <f t="shared" si="250"/>
        <v>962310</v>
      </c>
      <c r="K1188" s="36">
        <f t="shared" si="251"/>
        <v>1225865</v>
      </c>
      <c r="L1188" s="36"/>
      <c r="M1188" s="36">
        <f t="shared" si="252"/>
        <v>142297</v>
      </c>
      <c r="N1188" s="36">
        <f t="shared" si="253"/>
        <v>7710988</v>
      </c>
      <c r="O1188" s="36">
        <f t="shared" si="254"/>
        <v>7853285</v>
      </c>
      <c r="P1188" s="36">
        <f t="shared" si="255"/>
        <v>7853285</v>
      </c>
      <c r="Q1188" s="36">
        <f t="shared" si="256"/>
        <v>-647607</v>
      </c>
    </row>
    <row r="1189" spans="1:17" s="33" customFormat="1" ht="13.2" x14ac:dyDescent="0.25">
      <c r="A1189" s="62">
        <v>57573</v>
      </c>
      <c r="B1189" s="63" t="s">
        <v>1490</v>
      </c>
      <c r="C1189" s="65">
        <v>4209045.53</v>
      </c>
      <c r="D1189" s="34">
        <f t="shared" si="244"/>
        <v>5.4936242018985846E-3</v>
      </c>
      <c r="E1189" s="66">
        <f t="shared" si="245"/>
        <v>770157</v>
      </c>
      <c r="F1189" s="35">
        <f t="shared" si="246"/>
        <v>27258400</v>
      </c>
      <c r="G1189" s="35">
        <f t="shared" si="247"/>
        <v>-21428673</v>
      </c>
      <c r="H1189" s="36">
        <f t="shared" si="248"/>
        <v>585983</v>
      </c>
      <c r="I1189" s="36">
        <f t="shared" si="249"/>
        <v>503749</v>
      </c>
      <c r="J1189" s="36">
        <f t="shared" si="250"/>
        <v>3978909</v>
      </c>
      <c r="K1189" s="36">
        <f t="shared" si="251"/>
        <v>5068641</v>
      </c>
      <c r="L1189" s="36"/>
      <c r="M1189" s="36">
        <f t="shared" si="252"/>
        <v>588361</v>
      </c>
      <c r="N1189" s="36">
        <f t="shared" si="253"/>
        <v>31882972</v>
      </c>
      <c r="O1189" s="36">
        <f t="shared" si="254"/>
        <v>32471333</v>
      </c>
      <c r="P1189" s="36">
        <f t="shared" si="255"/>
        <v>32471333</v>
      </c>
      <c r="Q1189" s="36">
        <f t="shared" si="256"/>
        <v>-2677689</v>
      </c>
    </row>
    <row r="1190" spans="1:17" s="33" customFormat="1" ht="13.2" x14ac:dyDescent="0.25">
      <c r="A1190" s="62">
        <v>57575</v>
      </c>
      <c r="B1190" s="63" t="s">
        <v>1491</v>
      </c>
      <c r="C1190" s="65">
        <v>282867.40000000002</v>
      </c>
      <c r="D1190" s="34">
        <f t="shared" si="244"/>
        <v>3.691970503745365E-4</v>
      </c>
      <c r="E1190" s="66">
        <f t="shared" si="245"/>
        <v>51758</v>
      </c>
      <c r="F1190" s="35">
        <f t="shared" si="246"/>
        <v>1831891</v>
      </c>
      <c r="G1190" s="35">
        <f t="shared" si="247"/>
        <v>-1440106</v>
      </c>
      <c r="H1190" s="36">
        <f t="shared" si="248"/>
        <v>39381</v>
      </c>
      <c r="I1190" s="36">
        <f t="shared" si="249"/>
        <v>33854</v>
      </c>
      <c r="J1190" s="36">
        <f t="shared" si="250"/>
        <v>267401</v>
      </c>
      <c r="K1190" s="36">
        <f t="shared" si="251"/>
        <v>340636</v>
      </c>
      <c r="L1190" s="36"/>
      <c r="M1190" s="36">
        <f t="shared" si="252"/>
        <v>39541</v>
      </c>
      <c r="N1190" s="36">
        <f t="shared" si="253"/>
        <v>2142684</v>
      </c>
      <c r="O1190" s="36">
        <f t="shared" si="254"/>
        <v>2182225</v>
      </c>
      <c r="P1190" s="36">
        <f t="shared" si="255"/>
        <v>2182225</v>
      </c>
      <c r="Q1190" s="36">
        <f t="shared" si="256"/>
        <v>-179953</v>
      </c>
    </row>
    <row r="1191" spans="1:17" s="33" customFormat="1" ht="13.2" x14ac:dyDescent="0.25">
      <c r="A1191" s="62">
        <v>57577</v>
      </c>
      <c r="B1191" s="63" t="s">
        <v>1492</v>
      </c>
      <c r="C1191" s="65">
        <v>5852812.1399999997</v>
      </c>
      <c r="D1191" s="34">
        <f t="shared" si="244"/>
        <v>7.6390597802513775E-3</v>
      </c>
      <c r="E1191" s="66">
        <f t="shared" si="245"/>
        <v>1070928</v>
      </c>
      <c r="F1191" s="35">
        <f t="shared" si="246"/>
        <v>37903675</v>
      </c>
      <c r="G1191" s="35">
        <f t="shared" si="247"/>
        <v>-29797254</v>
      </c>
      <c r="H1191" s="36">
        <f t="shared" si="248"/>
        <v>814827</v>
      </c>
      <c r="I1191" s="36">
        <f>ROUND(D1191*$I$10,0)+1</f>
        <v>700480</v>
      </c>
      <c r="J1191" s="36">
        <f t="shared" si="250"/>
        <v>5532800</v>
      </c>
      <c r="K1191" s="36">
        <f t="shared" si="251"/>
        <v>7048107</v>
      </c>
      <c r="L1191" s="36"/>
      <c r="M1191" s="36">
        <f t="shared" si="252"/>
        <v>818135</v>
      </c>
      <c r="N1191" s="36">
        <f t="shared" si="253"/>
        <v>44334291</v>
      </c>
      <c r="O1191" s="36">
        <f t="shared" si="254"/>
        <v>45152426</v>
      </c>
      <c r="P1191" s="36">
        <f t="shared" si="255"/>
        <v>45152426</v>
      </c>
      <c r="Q1191" s="36">
        <f t="shared" si="256"/>
        <v>-3723412</v>
      </c>
    </row>
    <row r="1192" spans="1:17" s="33" customFormat="1" ht="13.2" x14ac:dyDescent="0.25">
      <c r="A1192" s="62">
        <v>57578</v>
      </c>
      <c r="B1192" s="63" t="s">
        <v>1493</v>
      </c>
      <c r="C1192" s="65">
        <v>1074328.5</v>
      </c>
      <c r="D1192" s="34">
        <f t="shared" si="244"/>
        <v>1.4022079367693137E-3</v>
      </c>
      <c r="E1192" s="66">
        <f t="shared" si="245"/>
        <v>196577</v>
      </c>
      <c r="F1192" s="35">
        <f t="shared" si="246"/>
        <v>6957510</v>
      </c>
      <c r="G1192" s="35">
        <f t="shared" si="247"/>
        <v>-5469514</v>
      </c>
      <c r="H1192" s="36">
        <f t="shared" si="248"/>
        <v>149568</v>
      </c>
      <c r="I1192" s="36">
        <f t="shared" si="249"/>
        <v>128578</v>
      </c>
      <c r="J1192" s="36">
        <f t="shared" si="250"/>
        <v>1015588</v>
      </c>
      <c r="K1192" s="36">
        <f t="shared" si="251"/>
        <v>1293734</v>
      </c>
      <c r="L1192" s="36"/>
      <c r="M1192" s="36">
        <f t="shared" si="252"/>
        <v>150175</v>
      </c>
      <c r="N1192" s="36">
        <f t="shared" si="253"/>
        <v>8137899</v>
      </c>
      <c r="O1192" s="36">
        <f t="shared" si="254"/>
        <v>8288074</v>
      </c>
      <c r="P1192" s="36">
        <f t="shared" si="255"/>
        <v>8288074</v>
      </c>
      <c r="Q1192" s="36">
        <f t="shared" si="256"/>
        <v>-683461</v>
      </c>
    </row>
    <row r="1193" spans="1:17" s="33" customFormat="1" ht="13.2" x14ac:dyDescent="0.25">
      <c r="A1193" s="62">
        <v>57579</v>
      </c>
      <c r="B1193" s="63" t="s">
        <v>1494</v>
      </c>
      <c r="C1193" s="65">
        <v>242311.43</v>
      </c>
      <c r="D1193" s="34">
        <f t="shared" si="244"/>
        <v>3.1626361053990656E-4</v>
      </c>
      <c r="E1193" s="66">
        <f t="shared" si="245"/>
        <v>44337</v>
      </c>
      <c r="F1193" s="35">
        <f t="shared" si="246"/>
        <v>1569245</v>
      </c>
      <c r="G1193" s="35">
        <f t="shared" si="247"/>
        <v>-1233632</v>
      </c>
      <c r="H1193" s="36">
        <f t="shared" si="248"/>
        <v>33735</v>
      </c>
      <c r="I1193" s="36">
        <f t="shared" si="249"/>
        <v>29000</v>
      </c>
      <c r="J1193" s="36">
        <f t="shared" si="250"/>
        <v>229063</v>
      </c>
      <c r="K1193" s="36">
        <f t="shared" si="251"/>
        <v>291798</v>
      </c>
      <c r="L1193" s="36"/>
      <c r="M1193" s="36">
        <f t="shared" si="252"/>
        <v>33871</v>
      </c>
      <c r="N1193" s="36">
        <f t="shared" si="253"/>
        <v>1835478</v>
      </c>
      <c r="O1193" s="36">
        <f t="shared" si="254"/>
        <v>1869349</v>
      </c>
      <c r="P1193" s="36">
        <f t="shared" si="255"/>
        <v>1869349</v>
      </c>
      <c r="Q1193" s="36">
        <f t="shared" si="256"/>
        <v>-154152</v>
      </c>
    </row>
    <row r="1194" spans="1:17" s="33" customFormat="1" ht="13.2" x14ac:dyDescent="0.25">
      <c r="A1194" s="62">
        <v>57582</v>
      </c>
      <c r="B1194" s="63" t="s">
        <v>1495</v>
      </c>
      <c r="C1194" s="65">
        <v>457828.91</v>
      </c>
      <c r="D1194" s="34">
        <f t="shared" si="244"/>
        <v>5.9755589773932629E-4</v>
      </c>
      <c r="E1194" s="66">
        <f t="shared" si="245"/>
        <v>83772</v>
      </c>
      <c r="F1194" s="35">
        <f t="shared" si="246"/>
        <v>2964968</v>
      </c>
      <c r="G1194" s="35">
        <f t="shared" si="247"/>
        <v>-2330853</v>
      </c>
      <c r="H1194" s="36">
        <f t="shared" si="248"/>
        <v>63739</v>
      </c>
      <c r="I1194" s="36">
        <f t="shared" si="249"/>
        <v>54794</v>
      </c>
      <c r="J1194" s="36">
        <f t="shared" si="250"/>
        <v>432796</v>
      </c>
      <c r="K1194" s="36">
        <f t="shared" si="251"/>
        <v>551329</v>
      </c>
      <c r="L1194" s="36"/>
      <c r="M1194" s="36">
        <f t="shared" si="252"/>
        <v>63998</v>
      </c>
      <c r="N1194" s="36">
        <f t="shared" si="253"/>
        <v>3467994</v>
      </c>
      <c r="O1194" s="36">
        <f t="shared" si="254"/>
        <v>3531992</v>
      </c>
      <c r="P1194" s="36">
        <f t="shared" si="255"/>
        <v>3531992</v>
      </c>
      <c r="Q1194" s="36">
        <f t="shared" si="256"/>
        <v>-291259</v>
      </c>
    </row>
    <row r="1195" spans="1:17" s="33" customFormat="1" ht="13.2" x14ac:dyDescent="0.25">
      <c r="A1195" s="62">
        <v>57583</v>
      </c>
      <c r="B1195" s="63" t="s">
        <v>1496</v>
      </c>
      <c r="C1195" s="65">
        <v>371780.85</v>
      </c>
      <c r="D1195" s="34">
        <f t="shared" si="244"/>
        <v>4.8524642007434569E-4</v>
      </c>
      <c r="E1195" s="66">
        <f t="shared" si="245"/>
        <v>68027</v>
      </c>
      <c r="F1195" s="35">
        <f t="shared" si="246"/>
        <v>2407708</v>
      </c>
      <c r="G1195" s="35">
        <f t="shared" si="247"/>
        <v>-1892774</v>
      </c>
      <c r="H1195" s="36">
        <f t="shared" si="248"/>
        <v>51759</v>
      </c>
      <c r="I1195" s="36">
        <f t="shared" si="249"/>
        <v>44496</v>
      </c>
      <c r="J1195" s="36">
        <f t="shared" si="250"/>
        <v>351453</v>
      </c>
      <c r="K1195" s="36">
        <f t="shared" si="251"/>
        <v>447708</v>
      </c>
      <c r="L1195" s="36"/>
      <c r="M1195" s="36">
        <f t="shared" si="252"/>
        <v>51969</v>
      </c>
      <c r="N1195" s="36">
        <f t="shared" si="253"/>
        <v>2816192</v>
      </c>
      <c r="O1195" s="36">
        <f t="shared" si="254"/>
        <v>2868161</v>
      </c>
      <c r="P1195" s="36">
        <f t="shared" si="255"/>
        <v>2868161</v>
      </c>
      <c r="Q1195" s="36">
        <f t="shared" si="256"/>
        <v>-236518</v>
      </c>
    </row>
    <row r="1196" spans="1:17" s="33" customFormat="1" ht="13.2" x14ac:dyDescent="0.25">
      <c r="A1196" s="62">
        <v>57584</v>
      </c>
      <c r="B1196" s="63" t="s">
        <v>1497</v>
      </c>
      <c r="C1196" s="65">
        <v>1919378.65</v>
      </c>
      <c r="D1196" s="34">
        <f t="shared" si="244"/>
        <v>2.5051629708190471E-3</v>
      </c>
      <c r="E1196" s="66">
        <f t="shared" si="245"/>
        <v>351202</v>
      </c>
      <c r="F1196" s="35">
        <f t="shared" si="246"/>
        <v>12430179</v>
      </c>
      <c r="G1196" s="35">
        <f t="shared" si="247"/>
        <v>-9771749</v>
      </c>
      <c r="H1196" s="36">
        <f t="shared" si="248"/>
        <v>267216</v>
      </c>
      <c r="I1196" s="36">
        <f t="shared" si="249"/>
        <v>229716</v>
      </c>
      <c r="J1196" s="36">
        <f t="shared" si="250"/>
        <v>1814433</v>
      </c>
      <c r="K1196" s="36">
        <f t="shared" si="251"/>
        <v>2311365</v>
      </c>
      <c r="L1196" s="36"/>
      <c r="M1196" s="36">
        <f t="shared" si="252"/>
        <v>268300</v>
      </c>
      <c r="N1196" s="36">
        <f t="shared" si="253"/>
        <v>14539044</v>
      </c>
      <c r="O1196" s="36">
        <f t="shared" si="254"/>
        <v>14807344</v>
      </c>
      <c r="P1196" s="36">
        <f t="shared" si="255"/>
        <v>14807344</v>
      </c>
      <c r="Q1196" s="36">
        <f t="shared" si="256"/>
        <v>-1221060</v>
      </c>
    </row>
    <row r="1197" spans="1:17" s="33" customFormat="1" ht="13.2" x14ac:dyDescent="0.25">
      <c r="A1197" s="62">
        <v>57603</v>
      </c>
      <c r="B1197" s="63" t="s">
        <v>1498</v>
      </c>
      <c r="C1197" s="65">
        <v>3202899.87</v>
      </c>
      <c r="D1197" s="34">
        <f t="shared" si="244"/>
        <v>4.1804081511301276E-3</v>
      </c>
      <c r="E1197" s="66">
        <f t="shared" si="245"/>
        <v>586056</v>
      </c>
      <c r="F1197" s="35">
        <f t="shared" si="246"/>
        <v>20742452</v>
      </c>
      <c r="G1197" s="35">
        <f t="shared" si="247"/>
        <v>-16306285</v>
      </c>
      <c r="H1197" s="36">
        <f t="shared" si="248"/>
        <v>445907</v>
      </c>
      <c r="I1197" s="36">
        <f t="shared" si="249"/>
        <v>383331</v>
      </c>
      <c r="J1197" s="36">
        <f t="shared" si="250"/>
        <v>3027776</v>
      </c>
      <c r="K1197" s="36">
        <f t="shared" si="251"/>
        <v>3857014</v>
      </c>
      <c r="L1197" s="36"/>
      <c r="M1197" s="36">
        <f t="shared" si="252"/>
        <v>447717</v>
      </c>
      <c r="N1197" s="36">
        <f t="shared" si="253"/>
        <v>24261550</v>
      </c>
      <c r="O1197" s="36">
        <f t="shared" si="254"/>
        <v>24709267</v>
      </c>
      <c r="P1197" s="36">
        <f t="shared" si="255"/>
        <v>24709267</v>
      </c>
      <c r="Q1197" s="36">
        <f t="shared" si="256"/>
        <v>-2037604</v>
      </c>
    </row>
    <row r="1198" spans="1:17" s="33" customFormat="1" ht="13.2" x14ac:dyDescent="0.25">
      <c r="A1198" s="62">
        <v>57702</v>
      </c>
      <c r="B1198" s="63" t="s">
        <v>1499</v>
      </c>
      <c r="C1198" s="65">
        <v>4969.09</v>
      </c>
      <c r="D1198" s="34">
        <f t="shared" si="244"/>
        <v>6.4856302672050777E-6</v>
      </c>
      <c r="E1198" s="66">
        <f t="shared" si="245"/>
        <v>909</v>
      </c>
      <c r="F1198" s="35">
        <f t="shared" si="246"/>
        <v>32181</v>
      </c>
      <c r="G1198" s="35">
        <f t="shared" si="247"/>
        <v>-25298</v>
      </c>
      <c r="H1198" s="36">
        <f t="shared" si="248"/>
        <v>692</v>
      </c>
      <c r="I1198" s="36">
        <f t="shared" si="249"/>
        <v>595</v>
      </c>
      <c r="J1198" s="36">
        <f t="shared" si="250"/>
        <v>4697</v>
      </c>
      <c r="K1198" s="36">
        <f t="shared" si="251"/>
        <v>5984</v>
      </c>
      <c r="L1198" s="36"/>
      <c r="M1198" s="36">
        <f t="shared" si="252"/>
        <v>695</v>
      </c>
      <c r="N1198" s="36">
        <f t="shared" si="253"/>
        <v>37640</v>
      </c>
      <c r="O1198" s="36">
        <f t="shared" si="254"/>
        <v>38335</v>
      </c>
      <c r="P1198" s="36">
        <f t="shared" si="255"/>
        <v>38335</v>
      </c>
      <c r="Q1198" s="36">
        <f t="shared" si="256"/>
        <v>-3161</v>
      </c>
    </row>
    <row r="1199" spans="1:17" s="33" customFormat="1" ht="13.2" x14ac:dyDescent="0.25">
      <c r="A1199" s="62">
        <v>57703</v>
      </c>
      <c r="B1199" s="63" t="s">
        <v>1500</v>
      </c>
      <c r="C1199" s="65">
        <v>228172.62</v>
      </c>
      <c r="D1199" s="34">
        <f t="shared" si="244"/>
        <v>2.9780970970931953E-4</v>
      </c>
      <c r="E1199" s="66">
        <f t="shared" si="245"/>
        <v>41750</v>
      </c>
      <c r="F1199" s="35">
        <f t="shared" si="246"/>
        <v>1477680</v>
      </c>
      <c r="G1199" s="35">
        <f t="shared" si="247"/>
        <v>-1161650</v>
      </c>
      <c r="H1199" s="36">
        <f t="shared" si="248"/>
        <v>31766</v>
      </c>
      <c r="I1199" s="36">
        <f t="shared" si="249"/>
        <v>27308</v>
      </c>
      <c r="J1199" s="36">
        <f t="shared" si="250"/>
        <v>215697</v>
      </c>
      <c r="K1199" s="36">
        <f t="shared" si="251"/>
        <v>274771</v>
      </c>
      <c r="L1199" s="36"/>
      <c r="M1199" s="36">
        <f t="shared" si="252"/>
        <v>31895</v>
      </c>
      <c r="N1199" s="36">
        <f t="shared" si="253"/>
        <v>1728378</v>
      </c>
      <c r="O1199" s="36">
        <f t="shared" si="254"/>
        <v>1760273</v>
      </c>
      <c r="P1199" s="36">
        <f t="shared" si="255"/>
        <v>1760273</v>
      </c>
      <c r="Q1199" s="36">
        <f t="shared" si="256"/>
        <v>-145158</v>
      </c>
    </row>
    <row r="1200" spans="1:17" s="33" customFormat="1" ht="13.2" x14ac:dyDescent="0.25">
      <c r="A1200" s="62">
        <v>58201</v>
      </c>
      <c r="B1200" s="63" t="s">
        <v>1501</v>
      </c>
      <c r="C1200" s="65">
        <v>287281.5</v>
      </c>
      <c r="D1200" s="34">
        <f t="shared" si="244"/>
        <v>3.7495831059773026E-4</v>
      </c>
      <c r="E1200" s="66">
        <f t="shared" si="245"/>
        <v>52566</v>
      </c>
      <c r="F1200" s="35">
        <f t="shared" si="246"/>
        <v>1860477</v>
      </c>
      <c r="G1200" s="35">
        <f t="shared" si="247"/>
        <v>-1462579</v>
      </c>
      <c r="H1200" s="36">
        <f t="shared" si="248"/>
        <v>39995</v>
      </c>
      <c r="I1200" s="36">
        <f t="shared" si="249"/>
        <v>34383</v>
      </c>
      <c r="J1200" s="36">
        <f t="shared" si="250"/>
        <v>271574</v>
      </c>
      <c r="K1200" s="36">
        <f t="shared" si="251"/>
        <v>345952</v>
      </c>
      <c r="L1200" s="36"/>
      <c r="M1200" s="36">
        <f t="shared" si="252"/>
        <v>40158</v>
      </c>
      <c r="N1200" s="36">
        <f t="shared" si="253"/>
        <v>2176120</v>
      </c>
      <c r="O1200" s="36">
        <f t="shared" si="254"/>
        <v>2216278</v>
      </c>
      <c r="P1200" s="36">
        <f t="shared" si="255"/>
        <v>2216278</v>
      </c>
      <c r="Q1200" s="36">
        <f t="shared" si="256"/>
        <v>-182761</v>
      </c>
    </row>
    <row r="1201" spans="1:17" s="33" customFormat="1" ht="13.2" x14ac:dyDescent="0.25">
      <c r="A1201" s="62">
        <v>58203</v>
      </c>
      <c r="B1201" s="63" t="s">
        <v>1502</v>
      </c>
      <c r="C1201" s="65">
        <v>16665.48</v>
      </c>
      <c r="D1201" s="34">
        <f t="shared" si="244"/>
        <v>2.1751697293770259E-5</v>
      </c>
      <c r="E1201" s="66">
        <f t="shared" si="245"/>
        <v>3049</v>
      </c>
      <c r="F1201" s="35">
        <f t="shared" si="246"/>
        <v>107928</v>
      </c>
      <c r="G1201" s="35">
        <f t="shared" si="247"/>
        <v>-84846</v>
      </c>
      <c r="H1201" s="36">
        <f t="shared" si="248"/>
        <v>2320</v>
      </c>
      <c r="I1201" s="36">
        <f t="shared" si="249"/>
        <v>1995</v>
      </c>
      <c r="J1201" s="36">
        <f t="shared" si="250"/>
        <v>15754</v>
      </c>
      <c r="K1201" s="36">
        <f t="shared" si="251"/>
        <v>20069</v>
      </c>
      <c r="L1201" s="36"/>
      <c r="M1201" s="36">
        <f t="shared" si="252"/>
        <v>2330</v>
      </c>
      <c r="N1201" s="36">
        <f t="shared" si="253"/>
        <v>126239</v>
      </c>
      <c r="O1201" s="36">
        <f t="shared" si="254"/>
        <v>128569</v>
      </c>
      <c r="P1201" s="36">
        <f t="shared" si="255"/>
        <v>128569</v>
      </c>
      <c r="Q1201" s="36">
        <f t="shared" si="256"/>
        <v>-10602</v>
      </c>
    </row>
    <row r="1202" spans="1:17" s="33" customFormat="1" ht="13.2" x14ac:dyDescent="0.25">
      <c r="A1202" s="62">
        <v>58205</v>
      </c>
      <c r="B1202" s="63" t="s">
        <v>1503</v>
      </c>
      <c r="C1202" s="65">
        <v>18555.43</v>
      </c>
      <c r="D1202" s="34">
        <f t="shared" si="244"/>
        <v>2.4218450144594906E-5</v>
      </c>
      <c r="E1202" s="66">
        <f t="shared" si="245"/>
        <v>3395</v>
      </c>
      <c r="F1202" s="35">
        <f t="shared" si="246"/>
        <v>120168</v>
      </c>
      <c r="G1202" s="35">
        <f t="shared" si="247"/>
        <v>-94468</v>
      </c>
      <c r="H1202" s="36">
        <f t="shared" si="248"/>
        <v>2583</v>
      </c>
      <c r="I1202" s="36">
        <f t="shared" si="249"/>
        <v>2221</v>
      </c>
      <c r="J1202" s="36">
        <f t="shared" si="250"/>
        <v>17541</v>
      </c>
      <c r="K1202" s="36">
        <f t="shared" si="251"/>
        <v>22345</v>
      </c>
      <c r="L1202" s="36"/>
      <c r="M1202" s="36">
        <f t="shared" si="252"/>
        <v>2594</v>
      </c>
      <c r="N1202" s="36">
        <f t="shared" si="253"/>
        <v>140555</v>
      </c>
      <c r="O1202" s="36">
        <f t="shared" si="254"/>
        <v>143149</v>
      </c>
      <c r="P1202" s="36">
        <f t="shared" si="255"/>
        <v>143149</v>
      </c>
      <c r="Q1202" s="36">
        <f t="shared" si="256"/>
        <v>-11804</v>
      </c>
    </row>
    <row r="1203" spans="1:17" s="33" customFormat="1" ht="13.2" x14ac:dyDescent="0.25">
      <c r="A1203" s="62">
        <v>58301</v>
      </c>
      <c r="B1203" s="63" t="s">
        <v>1504</v>
      </c>
      <c r="C1203" s="65">
        <v>31557.74</v>
      </c>
      <c r="D1203" s="34">
        <f t="shared" si="244"/>
        <v>4.1188997121925412E-5</v>
      </c>
      <c r="E1203" s="66">
        <f t="shared" si="245"/>
        <v>5774</v>
      </c>
      <c r="F1203" s="35">
        <f t="shared" si="246"/>
        <v>204373</v>
      </c>
      <c r="G1203" s="35">
        <f t="shared" si="247"/>
        <v>-160664</v>
      </c>
      <c r="H1203" s="36">
        <f t="shared" si="248"/>
        <v>4393</v>
      </c>
      <c r="I1203" s="36">
        <f t="shared" si="249"/>
        <v>3777</v>
      </c>
      <c r="J1203" s="36">
        <f t="shared" si="250"/>
        <v>29832</v>
      </c>
      <c r="K1203" s="36">
        <f t="shared" si="251"/>
        <v>38002</v>
      </c>
      <c r="L1203" s="36"/>
      <c r="M1203" s="36">
        <f t="shared" si="252"/>
        <v>4411</v>
      </c>
      <c r="N1203" s="36">
        <f t="shared" si="253"/>
        <v>239046</v>
      </c>
      <c r="O1203" s="36">
        <f t="shared" si="254"/>
        <v>243457</v>
      </c>
      <c r="P1203" s="36">
        <f t="shared" si="255"/>
        <v>243457</v>
      </c>
      <c r="Q1203" s="36">
        <f t="shared" si="256"/>
        <v>-20076</v>
      </c>
    </row>
    <row r="1204" spans="1:17" s="33" customFormat="1" ht="13.2" x14ac:dyDescent="0.25">
      <c r="A1204" s="62">
        <v>58302</v>
      </c>
      <c r="B1204" s="63" t="s">
        <v>1505</v>
      </c>
      <c r="C1204" s="65">
        <v>16510.3</v>
      </c>
      <c r="D1204" s="34">
        <f t="shared" si="244"/>
        <v>2.1549157169750596E-5</v>
      </c>
      <c r="E1204" s="66">
        <f t="shared" si="245"/>
        <v>3021</v>
      </c>
      <c r="F1204" s="35">
        <f t="shared" si="246"/>
        <v>106923</v>
      </c>
      <c r="G1204" s="35">
        <f t="shared" si="247"/>
        <v>-84056</v>
      </c>
      <c r="H1204" s="36">
        <f t="shared" si="248"/>
        <v>2299</v>
      </c>
      <c r="I1204" s="36">
        <f t="shared" si="249"/>
        <v>1976</v>
      </c>
      <c r="J1204" s="36">
        <f t="shared" si="250"/>
        <v>15608</v>
      </c>
      <c r="K1204" s="36">
        <f t="shared" si="251"/>
        <v>19883</v>
      </c>
      <c r="L1204" s="36"/>
      <c r="M1204" s="36">
        <f t="shared" si="252"/>
        <v>2308</v>
      </c>
      <c r="N1204" s="36">
        <f t="shared" si="253"/>
        <v>125063</v>
      </c>
      <c r="O1204" s="36">
        <f t="shared" si="254"/>
        <v>127371</v>
      </c>
      <c r="P1204" s="36">
        <f t="shared" si="255"/>
        <v>127371</v>
      </c>
      <c r="Q1204" s="36">
        <f t="shared" si="256"/>
        <v>-10503</v>
      </c>
    </row>
    <row r="1205" spans="1:17" s="33" customFormat="1" ht="13.2" x14ac:dyDescent="0.25">
      <c r="A1205" s="62">
        <v>58303</v>
      </c>
      <c r="B1205" s="63" t="s">
        <v>1506</v>
      </c>
      <c r="C1205" s="65">
        <v>25707.14</v>
      </c>
      <c r="D1205" s="34">
        <f t="shared" si="244"/>
        <v>3.3552824615227E-5</v>
      </c>
      <c r="E1205" s="66">
        <f t="shared" si="245"/>
        <v>4704</v>
      </c>
      <c r="F1205" s="35">
        <f t="shared" si="246"/>
        <v>166483</v>
      </c>
      <c r="G1205" s="35">
        <f t="shared" si="247"/>
        <v>-130878</v>
      </c>
      <c r="H1205" s="36">
        <f t="shared" si="248"/>
        <v>3579</v>
      </c>
      <c r="I1205" s="36">
        <f t="shared" si="249"/>
        <v>3077</v>
      </c>
      <c r="J1205" s="36">
        <f t="shared" si="250"/>
        <v>24302</v>
      </c>
      <c r="K1205" s="36">
        <f t="shared" si="251"/>
        <v>30958</v>
      </c>
      <c r="L1205" s="36"/>
      <c r="M1205" s="36">
        <f t="shared" si="252"/>
        <v>3593</v>
      </c>
      <c r="N1205" s="36">
        <f t="shared" si="253"/>
        <v>194728</v>
      </c>
      <c r="O1205" s="36">
        <f t="shared" si="254"/>
        <v>198321</v>
      </c>
      <c r="P1205" s="36">
        <f t="shared" si="255"/>
        <v>198321</v>
      </c>
      <c r="Q1205" s="36">
        <f t="shared" si="256"/>
        <v>-16354</v>
      </c>
    </row>
    <row r="1206" spans="1:17" s="33" customFormat="1" ht="13.2" x14ac:dyDescent="0.25">
      <c r="A1206" s="62">
        <v>58305</v>
      </c>
      <c r="B1206" s="63" t="s">
        <v>1507</v>
      </c>
      <c r="C1206" s="65">
        <v>7270.19</v>
      </c>
      <c r="D1206" s="34">
        <f t="shared" si="244"/>
        <v>9.4890139466847411E-6</v>
      </c>
      <c r="E1206" s="66">
        <f t="shared" si="245"/>
        <v>1330</v>
      </c>
      <c r="F1206" s="35">
        <f t="shared" si="246"/>
        <v>47083</v>
      </c>
      <c r="G1206" s="35">
        <f t="shared" si="247"/>
        <v>-37013</v>
      </c>
      <c r="H1206" s="36">
        <f t="shared" si="248"/>
        <v>1012</v>
      </c>
      <c r="I1206" s="36">
        <f t="shared" si="249"/>
        <v>870</v>
      </c>
      <c r="J1206" s="36">
        <f t="shared" si="250"/>
        <v>6873</v>
      </c>
      <c r="K1206" s="36">
        <f t="shared" si="251"/>
        <v>8755</v>
      </c>
      <c r="L1206" s="36"/>
      <c r="M1206" s="36">
        <f t="shared" si="252"/>
        <v>1016</v>
      </c>
      <c r="N1206" s="36">
        <f t="shared" si="253"/>
        <v>55071</v>
      </c>
      <c r="O1206" s="36">
        <f t="shared" si="254"/>
        <v>56087</v>
      </c>
      <c r="P1206" s="36">
        <f t="shared" si="255"/>
        <v>56087</v>
      </c>
      <c r="Q1206" s="36">
        <f t="shared" si="256"/>
        <v>-4625</v>
      </c>
    </row>
    <row r="1207" spans="1:17" s="33" customFormat="1" ht="13.2" x14ac:dyDescent="0.25">
      <c r="A1207" s="62">
        <v>58306</v>
      </c>
      <c r="B1207" s="63" t="s">
        <v>1508</v>
      </c>
      <c r="C1207" s="65">
        <v>2588.5</v>
      </c>
      <c r="D1207" s="34">
        <f t="shared" si="244"/>
        <v>3.3784966556573422E-6</v>
      </c>
      <c r="E1207" s="66">
        <f t="shared" si="245"/>
        <v>474</v>
      </c>
      <c r="F1207" s="35">
        <f t="shared" si="246"/>
        <v>16764</v>
      </c>
      <c r="G1207" s="35">
        <f t="shared" si="247"/>
        <v>-13178</v>
      </c>
      <c r="H1207" s="36">
        <f t="shared" si="248"/>
        <v>360</v>
      </c>
      <c r="I1207" s="36">
        <f t="shared" si="249"/>
        <v>310</v>
      </c>
      <c r="J1207" s="36">
        <f t="shared" si="250"/>
        <v>2447</v>
      </c>
      <c r="K1207" s="36">
        <f t="shared" si="251"/>
        <v>3117</v>
      </c>
      <c r="L1207" s="36"/>
      <c r="M1207" s="36">
        <f t="shared" si="252"/>
        <v>362</v>
      </c>
      <c r="N1207" s="36">
        <f t="shared" si="253"/>
        <v>19608</v>
      </c>
      <c r="O1207" s="36">
        <f t="shared" si="254"/>
        <v>19970</v>
      </c>
      <c r="P1207" s="36">
        <f t="shared" si="255"/>
        <v>19970</v>
      </c>
      <c r="Q1207" s="36">
        <f t="shared" si="256"/>
        <v>-1647</v>
      </c>
    </row>
    <row r="1208" spans="1:17" s="33" customFormat="1" ht="13.2" x14ac:dyDescent="0.25">
      <c r="A1208" s="62">
        <v>58307</v>
      </c>
      <c r="B1208" s="63" t="s">
        <v>1509</v>
      </c>
      <c r="C1208" s="65">
        <v>94.4</v>
      </c>
      <c r="D1208" s="34">
        <f t="shared" si="244"/>
        <v>1.2321038605140164E-7</v>
      </c>
      <c r="E1208" s="66">
        <f t="shared" si="245"/>
        <v>17</v>
      </c>
      <c r="F1208" s="35">
        <f t="shared" si="246"/>
        <v>611</v>
      </c>
      <c r="G1208" s="35">
        <f t="shared" si="247"/>
        <v>-481</v>
      </c>
      <c r="H1208" s="36">
        <f t="shared" si="248"/>
        <v>13</v>
      </c>
      <c r="I1208" s="36">
        <f t="shared" si="249"/>
        <v>11</v>
      </c>
      <c r="J1208" s="36">
        <f t="shared" si="250"/>
        <v>89</v>
      </c>
      <c r="K1208" s="36">
        <f t="shared" si="251"/>
        <v>113</v>
      </c>
      <c r="L1208" s="36"/>
      <c r="M1208" s="36">
        <f t="shared" si="252"/>
        <v>13</v>
      </c>
      <c r="N1208" s="36">
        <f t="shared" si="253"/>
        <v>715</v>
      </c>
      <c r="O1208" s="36">
        <f t="shared" si="254"/>
        <v>728</v>
      </c>
      <c r="P1208" s="36">
        <f t="shared" si="255"/>
        <v>728</v>
      </c>
      <c r="Q1208" s="36">
        <f t="shared" si="256"/>
        <v>-60</v>
      </c>
    </row>
    <row r="1209" spans="1:17" s="33" customFormat="1" ht="13.2" x14ac:dyDescent="0.25">
      <c r="A1209" s="62">
        <v>58308</v>
      </c>
      <c r="B1209" s="63" t="s">
        <v>1510</v>
      </c>
      <c r="C1209" s="65">
        <v>1428.74</v>
      </c>
      <c r="D1209" s="34">
        <f t="shared" si="244"/>
        <v>1.8647839721088935E-6</v>
      </c>
      <c r="E1209" s="66">
        <f t="shared" si="245"/>
        <v>261</v>
      </c>
      <c r="F1209" s="35">
        <f t="shared" si="246"/>
        <v>9253</v>
      </c>
      <c r="G1209" s="35">
        <f t="shared" si="247"/>
        <v>-7274</v>
      </c>
      <c r="H1209" s="36">
        <f t="shared" si="248"/>
        <v>199</v>
      </c>
      <c r="I1209" s="36">
        <f t="shared" si="249"/>
        <v>171</v>
      </c>
      <c r="J1209" s="36">
        <f t="shared" si="250"/>
        <v>1351</v>
      </c>
      <c r="K1209" s="36">
        <f t="shared" si="251"/>
        <v>1721</v>
      </c>
      <c r="L1209" s="36"/>
      <c r="M1209" s="36">
        <f t="shared" si="252"/>
        <v>200</v>
      </c>
      <c r="N1209" s="36">
        <f t="shared" si="253"/>
        <v>10823</v>
      </c>
      <c r="O1209" s="36">
        <f t="shared" si="254"/>
        <v>11023</v>
      </c>
      <c r="P1209" s="36">
        <f t="shared" si="255"/>
        <v>11023</v>
      </c>
      <c r="Q1209" s="36">
        <f t="shared" si="256"/>
        <v>-909</v>
      </c>
    </row>
    <row r="1210" spans="1:17" s="33" customFormat="1" ht="13.2" x14ac:dyDescent="0.25">
      <c r="A1210" s="62">
        <v>58311</v>
      </c>
      <c r="B1210" s="63" t="s">
        <v>1511</v>
      </c>
      <c r="C1210" s="65">
        <v>3950.64</v>
      </c>
      <c r="D1210" s="34">
        <f t="shared" si="244"/>
        <v>5.1563546562511581E-6</v>
      </c>
      <c r="E1210" s="66">
        <f t="shared" si="245"/>
        <v>723</v>
      </c>
      <c r="F1210" s="35">
        <f t="shared" si="246"/>
        <v>25585</v>
      </c>
      <c r="G1210" s="35">
        <f t="shared" si="247"/>
        <v>-20113</v>
      </c>
      <c r="H1210" s="36">
        <f t="shared" si="248"/>
        <v>550</v>
      </c>
      <c r="I1210" s="36">
        <f t="shared" si="249"/>
        <v>473</v>
      </c>
      <c r="J1210" s="36">
        <f t="shared" si="250"/>
        <v>3735</v>
      </c>
      <c r="K1210" s="36">
        <f t="shared" si="251"/>
        <v>4758</v>
      </c>
      <c r="L1210" s="36"/>
      <c r="M1210" s="36">
        <f t="shared" si="252"/>
        <v>552</v>
      </c>
      <c r="N1210" s="36">
        <f t="shared" si="253"/>
        <v>29926</v>
      </c>
      <c r="O1210" s="36">
        <f t="shared" si="254"/>
        <v>30478</v>
      </c>
      <c r="P1210" s="36">
        <f t="shared" si="255"/>
        <v>30478</v>
      </c>
      <c r="Q1210" s="36">
        <f t="shared" si="256"/>
        <v>-2513</v>
      </c>
    </row>
    <row r="1211" spans="1:17" s="33" customFormat="1" ht="13.2" x14ac:dyDescent="0.25">
      <c r="A1211" s="62">
        <v>58314</v>
      </c>
      <c r="B1211" s="63" t="s">
        <v>1512</v>
      </c>
      <c r="C1211" s="65">
        <v>4348.55</v>
      </c>
      <c r="D1211" s="34">
        <f t="shared" si="244"/>
        <v>5.6757047061845605E-6</v>
      </c>
      <c r="E1211" s="66">
        <f t="shared" si="245"/>
        <v>796</v>
      </c>
      <c r="F1211" s="35">
        <f t="shared" si="246"/>
        <v>28162</v>
      </c>
      <c r="G1211" s="35">
        <f t="shared" si="247"/>
        <v>-22139</v>
      </c>
      <c r="H1211" s="36">
        <f t="shared" si="248"/>
        <v>605</v>
      </c>
      <c r="I1211" s="36">
        <f t="shared" si="249"/>
        <v>520</v>
      </c>
      <c r="J1211" s="36">
        <f t="shared" si="250"/>
        <v>4111</v>
      </c>
      <c r="K1211" s="36">
        <f t="shared" si="251"/>
        <v>5236</v>
      </c>
      <c r="L1211" s="36"/>
      <c r="M1211" s="36">
        <f t="shared" si="252"/>
        <v>608</v>
      </c>
      <c r="N1211" s="36">
        <f t="shared" si="253"/>
        <v>32940</v>
      </c>
      <c r="O1211" s="36">
        <f t="shared" si="254"/>
        <v>33548</v>
      </c>
      <c r="P1211" s="36">
        <f t="shared" si="255"/>
        <v>33548</v>
      </c>
      <c r="Q1211" s="36">
        <f t="shared" si="256"/>
        <v>-2766</v>
      </c>
    </row>
    <row r="1212" spans="1:17" s="33" customFormat="1" ht="13.2" x14ac:dyDescent="0.25">
      <c r="A1212" s="62">
        <v>58320</v>
      </c>
      <c r="B1212" s="63" t="s">
        <v>1513</v>
      </c>
      <c r="C1212" s="65">
        <v>453.12</v>
      </c>
      <c r="D1212" s="34">
        <f t="shared" si="244"/>
        <v>5.9140985304672776E-7</v>
      </c>
      <c r="E1212" s="66">
        <f t="shared" si="245"/>
        <v>83</v>
      </c>
      <c r="F1212" s="35">
        <f t="shared" si="246"/>
        <v>2934</v>
      </c>
      <c r="G1212" s="35">
        <f t="shared" si="247"/>
        <v>-2307</v>
      </c>
      <c r="H1212" s="36">
        <f t="shared" si="248"/>
        <v>63</v>
      </c>
      <c r="I1212" s="36">
        <f t="shared" si="249"/>
        <v>54</v>
      </c>
      <c r="J1212" s="36">
        <f t="shared" si="250"/>
        <v>428</v>
      </c>
      <c r="K1212" s="36">
        <f t="shared" si="251"/>
        <v>545</v>
      </c>
      <c r="L1212" s="36"/>
      <c r="M1212" s="36">
        <f t="shared" si="252"/>
        <v>63</v>
      </c>
      <c r="N1212" s="36">
        <f t="shared" si="253"/>
        <v>3432</v>
      </c>
      <c r="O1212" s="36">
        <f t="shared" si="254"/>
        <v>3495</v>
      </c>
      <c r="P1212" s="36">
        <f t="shared" si="255"/>
        <v>3495</v>
      </c>
      <c r="Q1212" s="36">
        <f t="shared" si="256"/>
        <v>-288</v>
      </c>
    </row>
    <row r="1213" spans="1:17" s="33" customFormat="1" ht="13.2" x14ac:dyDescent="0.25">
      <c r="A1213" s="62">
        <v>58530</v>
      </c>
      <c r="B1213" s="63" t="s">
        <v>1514</v>
      </c>
      <c r="C1213" s="65">
        <v>436213.12</v>
      </c>
      <c r="D1213" s="34">
        <f t="shared" si="244"/>
        <v>5.6934308173608452E-4</v>
      </c>
      <c r="E1213" s="66">
        <f t="shared" si="245"/>
        <v>79817</v>
      </c>
      <c r="F1213" s="35">
        <f t="shared" si="246"/>
        <v>2824981</v>
      </c>
      <c r="G1213" s="35">
        <f t="shared" si="247"/>
        <v>-2220805</v>
      </c>
      <c r="H1213" s="36">
        <f t="shared" si="248"/>
        <v>60730</v>
      </c>
      <c r="I1213" s="36">
        <f t="shared" si="249"/>
        <v>52207</v>
      </c>
      <c r="J1213" s="36">
        <f t="shared" si="250"/>
        <v>412362</v>
      </c>
      <c r="K1213" s="36">
        <f t="shared" si="251"/>
        <v>525299</v>
      </c>
      <c r="L1213" s="36"/>
      <c r="M1213" s="36">
        <f t="shared" si="252"/>
        <v>60976</v>
      </c>
      <c r="N1213" s="36">
        <f t="shared" si="253"/>
        <v>3304258</v>
      </c>
      <c r="O1213" s="36">
        <f t="shared" si="254"/>
        <v>3365234</v>
      </c>
      <c r="P1213" s="36">
        <f t="shared" si="255"/>
        <v>3365234</v>
      </c>
      <c r="Q1213" s="36">
        <f t="shared" si="256"/>
        <v>-277508</v>
      </c>
    </row>
    <row r="1214" spans="1:17" s="33" customFormat="1" ht="13.2" x14ac:dyDescent="0.25">
      <c r="A1214" s="62">
        <v>58531</v>
      </c>
      <c r="B1214" s="63" t="s">
        <v>1515</v>
      </c>
      <c r="C1214" s="65">
        <v>449526.86</v>
      </c>
      <c r="D1214" s="34">
        <f t="shared" si="244"/>
        <v>5.8672010551985554E-4</v>
      </c>
      <c r="E1214" s="66">
        <f t="shared" si="245"/>
        <v>82253</v>
      </c>
      <c r="F1214" s="35">
        <f t="shared" si="246"/>
        <v>2911202</v>
      </c>
      <c r="G1214" s="35">
        <f t="shared" si="247"/>
        <v>-2288586</v>
      </c>
      <c r="H1214" s="36">
        <f t="shared" si="248"/>
        <v>62583</v>
      </c>
      <c r="I1214" s="36">
        <f t="shared" si="249"/>
        <v>53800</v>
      </c>
      <c r="J1214" s="36">
        <f t="shared" si="250"/>
        <v>424948</v>
      </c>
      <c r="K1214" s="36">
        <f t="shared" si="251"/>
        <v>541331</v>
      </c>
      <c r="L1214" s="36"/>
      <c r="M1214" s="36">
        <f t="shared" si="252"/>
        <v>62837</v>
      </c>
      <c r="N1214" s="36">
        <f t="shared" si="253"/>
        <v>3405107</v>
      </c>
      <c r="O1214" s="36">
        <f t="shared" si="254"/>
        <v>3467944</v>
      </c>
      <c r="P1214" s="36">
        <f t="shared" si="255"/>
        <v>3467944</v>
      </c>
      <c r="Q1214" s="36">
        <f t="shared" si="256"/>
        <v>-285978</v>
      </c>
    </row>
    <row r="1215" spans="1:17" s="33" customFormat="1" ht="13.2" x14ac:dyDescent="0.25">
      <c r="A1215" s="62">
        <v>58532</v>
      </c>
      <c r="B1215" s="63" t="s">
        <v>1516</v>
      </c>
      <c r="C1215" s="65">
        <v>100804.83</v>
      </c>
      <c r="D1215" s="34">
        <f t="shared" si="244"/>
        <v>1.3156993665408806E-4</v>
      </c>
      <c r="E1215" s="66">
        <f t="shared" si="245"/>
        <v>18445</v>
      </c>
      <c r="F1215" s="35">
        <f t="shared" si="246"/>
        <v>652827</v>
      </c>
      <c r="G1215" s="35">
        <f t="shared" si="247"/>
        <v>-513208</v>
      </c>
      <c r="H1215" s="36">
        <f t="shared" si="248"/>
        <v>14034</v>
      </c>
      <c r="I1215" s="36">
        <f t="shared" si="249"/>
        <v>12065</v>
      </c>
      <c r="J1215" s="36">
        <f t="shared" si="250"/>
        <v>95293</v>
      </c>
      <c r="K1215" s="36">
        <f t="shared" si="251"/>
        <v>121392</v>
      </c>
      <c r="L1215" s="36"/>
      <c r="M1215" s="36">
        <f t="shared" si="252"/>
        <v>14091</v>
      </c>
      <c r="N1215" s="36">
        <f t="shared" si="253"/>
        <v>763583</v>
      </c>
      <c r="O1215" s="36">
        <f t="shared" si="254"/>
        <v>777674</v>
      </c>
      <c r="P1215" s="36">
        <f t="shared" si="255"/>
        <v>777674</v>
      </c>
      <c r="Q1215" s="36">
        <f t="shared" si="256"/>
        <v>-64129</v>
      </c>
    </row>
    <row r="1216" spans="1:17" s="33" customFormat="1" ht="13.2" x14ac:dyDescent="0.25">
      <c r="A1216" s="62">
        <v>58533</v>
      </c>
      <c r="B1216" s="63" t="s">
        <v>1517</v>
      </c>
      <c r="C1216" s="65">
        <v>584455.51</v>
      </c>
      <c r="D1216" s="34">
        <f t="shared" si="244"/>
        <v>7.6282827348483917E-4</v>
      </c>
      <c r="E1216" s="66">
        <f t="shared" si="245"/>
        <v>106942</v>
      </c>
      <c r="F1216" s="35">
        <f t="shared" si="246"/>
        <v>3785020</v>
      </c>
      <c r="G1216" s="35">
        <f t="shared" si="247"/>
        <v>-2975522</v>
      </c>
      <c r="H1216" s="36">
        <f t="shared" si="248"/>
        <v>81368</v>
      </c>
      <c r="I1216" s="36">
        <f t="shared" si="249"/>
        <v>69949</v>
      </c>
      <c r="J1216" s="36">
        <f t="shared" si="250"/>
        <v>552499</v>
      </c>
      <c r="K1216" s="36">
        <f t="shared" si="251"/>
        <v>703816</v>
      </c>
      <c r="L1216" s="36"/>
      <c r="M1216" s="36">
        <f t="shared" si="252"/>
        <v>81698</v>
      </c>
      <c r="N1216" s="36">
        <f t="shared" si="253"/>
        <v>4427174</v>
      </c>
      <c r="O1216" s="36">
        <f t="shared" si="254"/>
        <v>4508872</v>
      </c>
      <c r="P1216" s="36">
        <f t="shared" si="255"/>
        <v>4508872</v>
      </c>
      <c r="Q1216" s="36">
        <f t="shared" si="256"/>
        <v>-371816</v>
      </c>
    </row>
    <row r="1217" spans="1:17" s="33" customFormat="1" ht="13.2" x14ac:dyDescent="0.25">
      <c r="A1217" s="62">
        <v>59201</v>
      </c>
      <c r="B1217" s="63" t="s">
        <v>1518</v>
      </c>
      <c r="C1217" s="65">
        <v>220522.72</v>
      </c>
      <c r="D1217" s="34">
        <f t="shared" si="244"/>
        <v>2.8782510025746977E-4</v>
      </c>
      <c r="E1217" s="66">
        <f t="shared" si="245"/>
        <v>40351</v>
      </c>
      <c r="F1217" s="35">
        <f t="shared" si="246"/>
        <v>1428138</v>
      </c>
      <c r="G1217" s="35">
        <f t="shared" si="247"/>
        <v>-1122703</v>
      </c>
      <c r="H1217" s="36">
        <f t="shared" si="248"/>
        <v>30701</v>
      </c>
      <c r="I1217" s="36">
        <f t="shared" si="249"/>
        <v>26393</v>
      </c>
      <c r="J1217" s="36">
        <f t="shared" si="250"/>
        <v>208465</v>
      </c>
      <c r="K1217" s="36">
        <f t="shared" si="251"/>
        <v>265559</v>
      </c>
      <c r="L1217" s="36"/>
      <c r="M1217" s="36">
        <f t="shared" si="252"/>
        <v>30826</v>
      </c>
      <c r="N1217" s="36">
        <f t="shared" si="253"/>
        <v>1670431</v>
      </c>
      <c r="O1217" s="36">
        <f t="shared" si="254"/>
        <v>1701257</v>
      </c>
      <c r="P1217" s="36">
        <f t="shared" si="255"/>
        <v>1701257</v>
      </c>
      <c r="Q1217" s="36">
        <f t="shared" si="256"/>
        <v>-140291</v>
      </c>
    </row>
    <row r="1218" spans="1:17" s="33" customFormat="1" ht="13.2" x14ac:dyDescent="0.25">
      <c r="A1218" s="62">
        <v>59203</v>
      </c>
      <c r="B1218" s="63" t="s">
        <v>1519</v>
      </c>
      <c r="C1218" s="65">
        <v>5232.76</v>
      </c>
      <c r="D1218" s="34">
        <f t="shared" si="244"/>
        <v>6.829770971550131E-6</v>
      </c>
      <c r="E1218" s="66">
        <f t="shared" si="245"/>
        <v>957</v>
      </c>
      <c r="F1218" s="35">
        <f t="shared" si="246"/>
        <v>33888</v>
      </c>
      <c r="G1218" s="35">
        <f t="shared" si="247"/>
        <v>-26641</v>
      </c>
      <c r="H1218" s="36">
        <f t="shared" si="248"/>
        <v>729</v>
      </c>
      <c r="I1218" s="36">
        <f t="shared" si="249"/>
        <v>626</v>
      </c>
      <c r="J1218" s="36">
        <f t="shared" si="250"/>
        <v>4947</v>
      </c>
      <c r="K1218" s="36">
        <f t="shared" si="251"/>
        <v>6302</v>
      </c>
      <c r="L1218" s="36"/>
      <c r="M1218" s="36">
        <f t="shared" si="252"/>
        <v>731</v>
      </c>
      <c r="N1218" s="36">
        <f t="shared" si="253"/>
        <v>39637</v>
      </c>
      <c r="O1218" s="36">
        <f t="shared" si="254"/>
        <v>40368</v>
      </c>
      <c r="P1218" s="36">
        <f t="shared" si="255"/>
        <v>40368</v>
      </c>
      <c r="Q1218" s="36">
        <f t="shared" si="256"/>
        <v>-3329</v>
      </c>
    </row>
    <row r="1219" spans="1:17" s="33" customFormat="1" ht="13.2" x14ac:dyDescent="0.25">
      <c r="A1219" s="62">
        <v>59204</v>
      </c>
      <c r="B1219" s="63" t="s">
        <v>1520</v>
      </c>
      <c r="C1219" s="65">
        <v>942897.8</v>
      </c>
      <c r="D1219" s="34">
        <f t="shared" si="244"/>
        <v>1.2306652748412849E-3</v>
      </c>
      <c r="E1219" s="66">
        <f t="shared" si="245"/>
        <v>172528</v>
      </c>
      <c r="F1219" s="35">
        <f t="shared" si="246"/>
        <v>6106345</v>
      </c>
      <c r="G1219" s="35">
        <f t="shared" si="247"/>
        <v>-4800387</v>
      </c>
      <c r="H1219" s="36">
        <f t="shared" si="248"/>
        <v>131270</v>
      </c>
      <c r="I1219" s="36">
        <f t="shared" si="249"/>
        <v>112848</v>
      </c>
      <c r="J1219" s="36">
        <f t="shared" si="250"/>
        <v>891343</v>
      </c>
      <c r="K1219" s="36">
        <f t="shared" si="251"/>
        <v>1135461</v>
      </c>
      <c r="L1219" s="36"/>
      <c r="M1219" s="36">
        <f t="shared" si="252"/>
        <v>131803</v>
      </c>
      <c r="N1219" s="36">
        <f t="shared" si="253"/>
        <v>7142328</v>
      </c>
      <c r="O1219" s="36">
        <f t="shared" si="254"/>
        <v>7274131</v>
      </c>
      <c r="P1219" s="36">
        <f t="shared" si="255"/>
        <v>7274131</v>
      </c>
      <c r="Q1219" s="36">
        <f t="shared" si="256"/>
        <v>-599848</v>
      </c>
    </row>
    <row r="1220" spans="1:17" s="33" customFormat="1" ht="13.2" x14ac:dyDescent="0.25">
      <c r="A1220" s="62">
        <v>59301</v>
      </c>
      <c r="B1220" s="63" t="s">
        <v>1521</v>
      </c>
      <c r="C1220" s="65">
        <v>6620.03</v>
      </c>
      <c r="D1220" s="34">
        <f t="shared" si="244"/>
        <v>8.6404285166510626E-6</v>
      </c>
      <c r="E1220" s="66">
        <f t="shared" si="245"/>
        <v>1211</v>
      </c>
      <c r="F1220" s="35">
        <f t="shared" si="246"/>
        <v>42872</v>
      </c>
      <c r="G1220" s="35">
        <f t="shared" si="247"/>
        <v>-33703</v>
      </c>
      <c r="H1220" s="36">
        <f t="shared" si="248"/>
        <v>922</v>
      </c>
      <c r="I1220" s="36">
        <f t="shared" si="249"/>
        <v>792</v>
      </c>
      <c r="J1220" s="36">
        <f t="shared" si="250"/>
        <v>6258</v>
      </c>
      <c r="K1220" s="36">
        <f t="shared" si="251"/>
        <v>7972</v>
      </c>
      <c r="L1220" s="36"/>
      <c r="M1220" s="36">
        <f t="shared" si="252"/>
        <v>925</v>
      </c>
      <c r="N1220" s="36">
        <f t="shared" si="253"/>
        <v>50146</v>
      </c>
      <c r="O1220" s="36">
        <f t="shared" si="254"/>
        <v>51071</v>
      </c>
      <c r="P1220" s="36">
        <f t="shared" si="255"/>
        <v>51071</v>
      </c>
      <c r="Q1220" s="36">
        <f t="shared" si="256"/>
        <v>-4211</v>
      </c>
    </row>
    <row r="1221" spans="1:17" s="33" customFormat="1" ht="13.2" x14ac:dyDescent="0.25">
      <c r="A1221" s="62">
        <v>59302</v>
      </c>
      <c r="B1221" s="63" t="s">
        <v>1522</v>
      </c>
      <c r="C1221" s="65">
        <v>68089.58</v>
      </c>
      <c r="D1221" s="34">
        <f t="shared" si="244"/>
        <v>8.8870163536841046E-5</v>
      </c>
      <c r="E1221" s="66">
        <f t="shared" si="245"/>
        <v>12459</v>
      </c>
      <c r="F1221" s="35">
        <f t="shared" si="246"/>
        <v>440958</v>
      </c>
      <c r="G1221" s="35">
        <f t="shared" si="247"/>
        <v>-346651</v>
      </c>
      <c r="H1221" s="36">
        <f t="shared" si="248"/>
        <v>9479</v>
      </c>
      <c r="I1221" s="36">
        <f t="shared" si="249"/>
        <v>8149</v>
      </c>
      <c r="J1221" s="36">
        <f t="shared" si="250"/>
        <v>64367</v>
      </c>
      <c r="K1221" s="36">
        <f t="shared" si="251"/>
        <v>81995</v>
      </c>
      <c r="L1221" s="36"/>
      <c r="M1221" s="36">
        <f t="shared" si="252"/>
        <v>9518</v>
      </c>
      <c r="N1221" s="36">
        <f t="shared" si="253"/>
        <v>515770</v>
      </c>
      <c r="O1221" s="36">
        <f t="shared" si="254"/>
        <v>525288</v>
      </c>
      <c r="P1221" s="36">
        <f t="shared" si="255"/>
        <v>525288</v>
      </c>
      <c r="Q1221" s="36">
        <f t="shared" si="256"/>
        <v>-43317</v>
      </c>
    </row>
    <row r="1222" spans="1:17" s="33" customFormat="1" ht="13.2" x14ac:dyDescent="0.25">
      <c r="A1222" s="62">
        <v>59304</v>
      </c>
      <c r="B1222" s="63" t="s">
        <v>1523</v>
      </c>
      <c r="C1222" s="65">
        <v>460.44</v>
      </c>
      <c r="D1222" s="34">
        <f t="shared" si="244"/>
        <v>6.0096387874478134E-7</v>
      </c>
      <c r="E1222" s="66">
        <f t="shared" si="245"/>
        <v>84</v>
      </c>
      <c r="F1222" s="35">
        <f t="shared" si="246"/>
        <v>2982</v>
      </c>
      <c r="G1222" s="35">
        <f t="shared" si="247"/>
        <v>-2344</v>
      </c>
      <c r="H1222" s="36">
        <f t="shared" si="248"/>
        <v>64</v>
      </c>
      <c r="I1222" s="36">
        <f t="shared" si="249"/>
        <v>55</v>
      </c>
      <c r="J1222" s="36">
        <f t="shared" si="250"/>
        <v>435</v>
      </c>
      <c r="K1222" s="36">
        <f t="shared" si="251"/>
        <v>554</v>
      </c>
      <c r="L1222" s="36"/>
      <c r="M1222" s="36">
        <f t="shared" si="252"/>
        <v>64</v>
      </c>
      <c r="N1222" s="36">
        <f t="shared" si="253"/>
        <v>3488</v>
      </c>
      <c r="O1222" s="36">
        <f t="shared" si="254"/>
        <v>3552</v>
      </c>
      <c r="P1222" s="36">
        <f t="shared" si="255"/>
        <v>3552</v>
      </c>
      <c r="Q1222" s="36">
        <f t="shared" si="256"/>
        <v>-293</v>
      </c>
    </row>
    <row r="1223" spans="1:17" s="33" customFormat="1" ht="13.2" x14ac:dyDescent="0.25">
      <c r="A1223" s="62">
        <v>59305</v>
      </c>
      <c r="B1223" s="63" t="s">
        <v>1524</v>
      </c>
      <c r="C1223" s="65">
        <v>236.94</v>
      </c>
      <c r="D1223" s="34">
        <f t="shared" si="244"/>
        <v>3.0925284820994808E-7</v>
      </c>
      <c r="E1223" s="66">
        <f t="shared" si="245"/>
        <v>43</v>
      </c>
      <c r="F1223" s="35">
        <f t="shared" si="246"/>
        <v>1534</v>
      </c>
      <c r="G1223" s="35">
        <f t="shared" si="247"/>
        <v>-1206</v>
      </c>
      <c r="H1223" s="36">
        <f t="shared" si="248"/>
        <v>33</v>
      </c>
      <c r="I1223" s="36">
        <f t="shared" si="249"/>
        <v>28</v>
      </c>
      <c r="J1223" s="36">
        <f t="shared" si="250"/>
        <v>224</v>
      </c>
      <c r="K1223" s="36">
        <f t="shared" si="251"/>
        <v>285</v>
      </c>
      <c r="L1223" s="36"/>
      <c r="M1223" s="36">
        <f t="shared" si="252"/>
        <v>33</v>
      </c>
      <c r="N1223" s="36">
        <f t="shared" si="253"/>
        <v>1795</v>
      </c>
      <c r="O1223" s="36">
        <f t="shared" si="254"/>
        <v>1828</v>
      </c>
      <c r="P1223" s="36">
        <f t="shared" si="255"/>
        <v>1828</v>
      </c>
      <c r="Q1223" s="36">
        <f t="shared" si="256"/>
        <v>-151</v>
      </c>
    </row>
    <row r="1224" spans="1:17" s="33" customFormat="1" ht="13.2" x14ac:dyDescent="0.25">
      <c r="A1224" s="62">
        <v>59307</v>
      </c>
      <c r="B1224" s="63" t="s">
        <v>1525</v>
      </c>
      <c r="C1224" s="65">
        <v>385.16</v>
      </c>
      <c r="D1224" s="34">
        <f t="shared" si="244"/>
        <v>5.0270881664785863E-7</v>
      </c>
      <c r="E1224" s="66">
        <f t="shared" si="245"/>
        <v>70</v>
      </c>
      <c r="F1224" s="35">
        <f t="shared" si="246"/>
        <v>2494</v>
      </c>
      <c r="G1224" s="35">
        <f t="shared" si="247"/>
        <v>-1961</v>
      </c>
      <c r="H1224" s="36">
        <f t="shared" si="248"/>
        <v>54</v>
      </c>
      <c r="I1224" s="36">
        <f t="shared" si="249"/>
        <v>46</v>
      </c>
      <c r="J1224" s="36">
        <f t="shared" si="250"/>
        <v>364</v>
      </c>
      <c r="K1224" s="36">
        <f t="shared" si="251"/>
        <v>464</v>
      </c>
      <c r="L1224" s="36"/>
      <c r="M1224" s="36">
        <f t="shared" si="252"/>
        <v>54</v>
      </c>
      <c r="N1224" s="36">
        <f t="shared" si="253"/>
        <v>2918</v>
      </c>
      <c r="O1224" s="36">
        <f t="shared" si="254"/>
        <v>2972</v>
      </c>
      <c r="P1224" s="36">
        <f t="shared" si="255"/>
        <v>2972</v>
      </c>
      <c r="Q1224" s="36">
        <f t="shared" si="256"/>
        <v>-245</v>
      </c>
    </row>
    <row r="1225" spans="1:17" s="33" customFormat="1" ht="13.2" x14ac:dyDescent="0.25">
      <c r="A1225" s="62">
        <v>59308</v>
      </c>
      <c r="B1225" s="63" t="s">
        <v>1526</v>
      </c>
      <c r="C1225" s="65">
        <v>6446.69</v>
      </c>
      <c r="D1225" s="34">
        <f t="shared" si="244"/>
        <v>8.4141860556537101E-6</v>
      </c>
      <c r="E1225" s="66">
        <f t="shared" si="245"/>
        <v>1180</v>
      </c>
      <c r="F1225" s="35">
        <f t="shared" si="246"/>
        <v>41750</v>
      </c>
      <c r="G1225" s="35">
        <f t="shared" si="247"/>
        <v>-32821</v>
      </c>
      <c r="H1225" s="36">
        <f t="shared" si="248"/>
        <v>898</v>
      </c>
      <c r="I1225" s="36">
        <f t="shared" si="249"/>
        <v>772</v>
      </c>
      <c r="J1225" s="36">
        <f t="shared" si="250"/>
        <v>6094</v>
      </c>
      <c r="K1225" s="36">
        <f t="shared" si="251"/>
        <v>7764</v>
      </c>
      <c r="L1225" s="36"/>
      <c r="M1225" s="36">
        <f t="shared" si="252"/>
        <v>901</v>
      </c>
      <c r="N1225" s="36">
        <f t="shared" si="253"/>
        <v>48833</v>
      </c>
      <c r="O1225" s="36">
        <f t="shared" si="254"/>
        <v>49734</v>
      </c>
      <c r="P1225" s="36">
        <f t="shared" si="255"/>
        <v>49734</v>
      </c>
      <c r="Q1225" s="36">
        <f t="shared" si="256"/>
        <v>-4101</v>
      </c>
    </row>
    <row r="1226" spans="1:17" s="33" customFormat="1" ht="13.2" x14ac:dyDescent="0.25">
      <c r="A1226" s="62">
        <v>59309</v>
      </c>
      <c r="B1226" s="63" t="s">
        <v>1527</v>
      </c>
      <c r="C1226" s="65">
        <v>26381.01</v>
      </c>
      <c r="D1226" s="34">
        <f t="shared" si="244"/>
        <v>3.4432356213197948E-5</v>
      </c>
      <c r="E1226" s="66">
        <f t="shared" si="245"/>
        <v>4827</v>
      </c>
      <c r="F1226" s="35">
        <f t="shared" si="246"/>
        <v>170847</v>
      </c>
      <c r="G1226" s="35">
        <f t="shared" si="247"/>
        <v>-134308</v>
      </c>
      <c r="H1226" s="36">
        <f t="shared" si="248"/>
        <v>3673</v>
      </c>
      <c r="I1226" s="36">
        <f t="shared" si="249"/>
        <v>3157</v>
      </c>
      <c r="J1226" s="36">
        <f t="shared" si="250"/>
        <v>24939</v>
      </c>
      <c r="K1226" s="36">
        <f t="shared" si="251"/>
        <v>31769</v>
      </c>
      <c r="L1226" s="36"/>
      <c r="M1226" s="36">
        <f t="shared" si="252"/>
        <v>3688</v>
      </c>
      <c r="N1226" s="36">
        <f t="shared" si="253"/>
        <v>199833</v>
      </c>
      <c r="O1226" s="36">
        <f t="shared" si="254"/>
        <v>203521</v>
      </c>
      <c r="P1226" s="36">
        <f t="shared" si="255"/>
        <v>203521</v>
      </c>
      <c r="Q1226" s="36">
        <f t="shared" si="256"/>
        <v>-16783</v>
      </c>
    </row>
    <row r="1227" spans="1:17" s="33" customFormat="1" ht="13.2" x14ac:dyDescent="0.25">
      <c r="A1227" s="62">
        <v>59562</v>
      </c>
      <c r="B1227" s="63" t="s">
        <v>1528</v>
      </c>
      <c r="C1227" s="65">
        <v>813785.86</v>
      </c>
      <c r="D1227" s="34">
        <f t="shared" si="244"/>
        <v>1.0621490463323291E-3</v>
      </c>
      <c r="E1227" s="66">
        <f t="shared" si="245"/>
        <v>148904</v>
      </c>
      <c r="F1227" s="35">
        <f t="shared" si="246"/>
        <v>5270197</v>
      </c>
      <c r="G1227" s="35">
        <f t="shared" si="247"/>
        <v>-4143065</v>
      </c>
      <c r="H1227" s="36">
        <f t="shared" si="248"/>
        <v>113295</v>
      </c>
      <c r="I1227" s="36">
        <f t="shared" si="249"/>
        <v>97396</v>
      </c>
      <c r="J1227" s="36">
        <f t="shared" si="250"/>
        <v>769291</v>
      </c>
      <c r="K1227" s="36">
        <f t="shared" si="251"/>
        <v>979982</v>
      </c>
      <c r="L1227" s="36"/>
      <c r="M1227" s="36">
        <f t="shared" si="252"/>
        <v>113755</v>
      </c>
      <c r="N1227" s="36">
        <f t="shared" si="253"/>
        <v>6164322</v>
      </c>
      <c r="O1227" s="36">
        <f t="shared" si="254"/>
        <v>6278077</v>
      </c>
      <c r="P1227" s="36">
        <f t="shared" si="255"/>
        <v>6278077</v>
      </c>
      <c r="Q1227" s="36">
        <f t="shared" si="256"/>
        <v>-517710</v>
      </c>
    </row>
    <row r="1228" spans="1:17" s="33" customFormat="1" ht="13.2" x14ac:dyDescent="0.25">
      <c r="A1228" s="62">
        <v>59603</v>
      </c>
      <c r="B1228" s="63" t="s">
        <v>1529</v>
      </c>
      <c r="C1228" s="65">
        <v>53704.31</v>
      </c>
      <c r="D1228" s="34">
        <f t="shared" ref="D1228:D1291" si="257">+C1228/$C$10</f>
        <v>7.0094584403857497E-5</v>
      </c>
      <c r="E1228" s="66">
        <f t="shared" ref="E1228:E1291" si="258">ROUND(D1228*$E$10,0)</f>
        <v>9827</v>
      </c>
      <c r="F1228" s="35">
        <f t="shared" ref="F1228:F1291" si="259">+ROUND(D1228*$F$10,0)</f>
        <v>347797</v>
      </c>
      <c r="G1228" s="35">
        <f t="shared" ref="G1228:G1291" si="260">+ROUND(D1228*$G$10,0)</f>
        <v>-273414</v>
      </c>
      <c r="H1228" s="36">
        <f t="shared" ref="H1228:H1291" si="261">ROUND(D1228*$H$10,0)</f>
        <v>7477</v>
      </c>
      <c r="I1228" s="36">
        <f t="shared" ref="I1228:I1291" si="262">ROUND(D1228*$I$10,0)</f>
        <v>6427</v>
      </c>
      <c r="J1228" s="36">
        <f t="shared" ref="J1228:J1291" si="263">ROUND(D1228*$J$10,0)</f>
        <v>50768</v>
      </c>
      <c r="K1228" s="36">
        <f t="shared" ref="K1228:K1291" si="264">ROUND(SUM(H1228:J1228),0)</f>
        <v>64672</v>
      </c>
      <c r="L1228" s="36"/>
      <c r="M1228" s="36">
        <f t="shared" ref="M1228:M1291" si="265">ROUND(D1228*$M$10,0)</f>
        <v>7507</v>
      </c>
      <c r="N1228" s="36">
        <f t="shared" ref="N1228:N1291" si="266">ROUND(D1228*$N$10,0)</f>
        <v>406803</v>
      </c>
      <c r="O1228" s="36">
        <f t="shared" ref="O1228:O1291" si="267">ROUND(SUM(L1228:N1228),0)</f>
        <v>414310</v>
      </c>
      <c r="P1228" s="36">
        <f t="shared" ref="P1228:P1291" si="268">ROUND(SUM(M1228:N1228),0)</f>
        <v>414310</v>
      </c>
      <c r="Q1228" s="36">
        <f t="shared" ref="Q1228:Q1291" si="269">ROUND(D1228*$Q$10,0)</f>
        <v>-34165</v>
      </c>
    </row>
    <row r="1229" spans="1:17" s="33" customFormat="1" ht="13.2" x14ac:dyDescent="0.25">
      <c r="A1229" s="62">
        <v>60201</v>
      </c>
      <c r="B1229" s="63" t="s">
        <v>1530</v>
      </c>
      <c r="C1229" s="65">
        <v>344144.35</v>
      </c>
      <c r="D1229" s="34">
        <f t="shared" si="257"/>
        <v>4.4917540488250714E-4</v>
      </c>
      <c r="E1229" s="66">
        <f t="shared" si="258"/>
        <v>62970</v>
      </c>
      <c r="F1229" s="35">
        <f t="shared" si="259"/>
        <v>2228730</v>
      </c>
      <c r="G1229" s="35">
        <f t="shared" si="260"/>
        <v>-1752073</v>
      </c>
      <c r="H1229" s="36">
        <f t="shared" si="261"/>
        <v>47912</v>
      </c>
      <c r="I1229" s="36">
        <f t="shared" si="262"/>
        <v>41188</v>
      </c>
      <c r="J1229" s="36">
        <f t="shared" si="263"/>
        <v>325328</v>
      </c>
      <c r="K1229" s="36">
        <f t="shared" si="264"/>
        <v>414428</v>
      </c>
      <c r="L1229" s="36"/>
      <c r="M1229" s="36">
        <f t="shared" si="265"/>
        <v>48106</v>
      </c>
      <c r="N1229" s="36">
        <f t="shared" si="266"/>
        <v>2606849</v>
      </c>
      <c r="O1229" s="36">
        <f t="shared" si="267"/>
        <v>2654955</v>
      </c>
      <c r="P1229" s="36">
        <f t="shared" si="268"/>
        <v>2654955</v>
      </c>
      <c r="Q1229" s="36">
        <f t="shared" si="269"/>
        <v>-218936</v>
      </c>
    </row>
    <row r="1230" spans="1:17" s="33" customFormat="1" ht="13.2" x14ac:dyDescent="0.25">
      <c r="A1230" s="62">
        <v>60204</v>
      </c>
      <c r="B1230" s="63" t="s">
        <v>1531</v>
      </c>
      <c r="C1230" s="65">
        <v>8711.9500000000007</v>
      </c>
      <c r="D1230" s="34">
        <f t="shared" si="257"/>
        <v>1.1370791554666403E-5</v>
      </c>
      <c r="E1230" s="66">
        <f t="shared" si="258"/>
        <v>1594</v>
      </c>
      <c r="F1230" s="35">
        <f t="shared" si="259"/>
        <v>56420</v>
      </c>
      <c r="G1230" s="35">
        <f t="shared" si="260"/>
        <v>-44353</v>
      </c>
      <c r="H1230" s="36">
        <f t="shared" si="261"/>
        <v>1213</v>
      </c>
      <c r="I1230" s="36">
        <f t="shared" si="262"/>
        <v>1043</v>
      </c>
      <c r="J1230" s="36">
        <f t="shared" si="263"/>
        <v>8236</v>
      </c>
      <c r="K1230" s="36">
        <f t="shared" si="264"/>
        <v>10492</v>
      </c>
      <c r="L1230" s="36"/>
      <c r="M1230" s="36">
        <f t="shared" si="265"/>
        <v>1218</v>
      </c>
      <c r="N1230" s="36">
        <f t="shared" si="266"/>
        <v>65992</v>
      </c>
      <c r="O1230" s="36">
        <f t="shared" si="267"/>
        <v>67210</v>
      </c>
      <c r="P1230" s="36">
        <f t="shared" si="268"/>
        <v>67210</v>
      </c>
      <c r="Q1230" s="36">
        <f t="shared" si="269"/>
        <v>-5542</v>
      </c>
    </row>
    <row r="1231" spans="1:17" s="33" customFormat="1" ht="13.2" x14ac:dyDescent="0.25">
      <c r="A1231" s="62">
        <v>60301</v>
      </c>
      <c r="B1231" s="63" t="s">
        <v>1532</v>
      </c>
      <c r="C1231" s="65">
        <v>3030.38</v>
      </c>
      <c r="D1231" s="34">
        <f t="shared" si="257"/>
        <v>3.9552361195174415E-6</v>
      </c>
      <c r="E1231" s="66">
        <f t="shared" si="258"/>
        <v>554</v>
      </c>
      <c r="F1231" s="35">
        <f t="shared" si="259"/>
        <v>19625</v>
      </c>
      <c r="G1231" s="35">
        <f t="shared" si="260"/>
        <v>-15428</v>
      </c>
      <c r="H1231" s="36">
        <f t="shared" si="261"/>
        <v>422</v>
      </c>
      <c r="I1231" s="36">
        <f t="shared" si="262"/>
        <v>363</v>
      </c>
      <c r="J1231" s="36">
        <f t="shared" si="263"/>
        <v>2865</v>
      </c>
      <c r="K1231" s="36">
        <f t="shared" si="264"/>
        <v>3650</v>
      </c>
      <c r="L1231" s="36"/>
      <c r="M1231" s="36">
        <f t="shared" si="265"/>
        <v>424</v>
      </c>
      <c r="N1231" s="36">
        <f t="shared" si="266"/>
        <v>22955</v>
      </c>
      <c r="O1231" s="36">
        <f t="shared" si="267"/>
        <v>23379</v>
      </c>
      <c r="P1231" s="36">
        <f t="shared" si="268"/>
        <v>23379</v>
      </c>
      <c r="Q1231" s="36">
        <f t="shared" si="269"/>
        <v>-1928</v>
      </c>
    </row>
    <row r="1232" spans="1:17" s="33" customFormat="1" ht="13.2" x14ac:dyDescent="0.25">
      <c r="A1232" s="62">
        <v>60302</v>
      </c>
      <c r="B1232" s="63" t="s">
        <v>1533</v>
      </c>
      <c r="C1232" s="65">
        <v>9116.01</v>
      </c>
      <c r="D1232" s="34">
        <f t="shared" si="257"/>
        <v>1.189816855241989E-5</v>
      </c>
      <c r="E1232" s="66">
        <f t="shared" si="258"/>
        <v>1668</v>
      </c>
      <c r="F1232" s="35">
        <f t="shared" si="259"/>
        <v>59037</v>
      </c>
      <c r="G1232" s="35">
        <f t="shared" si="260"/>
        <v>-46411</v>
      </c>
      <c r="H1232" s="36">
        <f t="shared" si="261"/>
        <v>1269</v>
      </c>
      <c r="I1232" s="36">
        <f t="shared" si="262"/>
        <v>1091</v>
      </c>
      <c r="J1232" s="36">
        <f t="shared" si="263"/>
        <v>8618</v>
      </c>
      <c r="K1232" s="36">
        <f t="shared" si="264"/>
        <v>10978</v>
      </c>
      <c r="L1232" s="36"/>
      <c r="M1232" s="36">
        <f t="shared" si="265"/>
        <v>1274</v>
      </c>
      <c r="N1232" s="36">
        <f t="shared" si="266"/>
        <v>69053</v>
      </c>
      <c r="O1232" s="36">
        <f t="shared" si="267"/>
        <v>70327</v>
      </c>
      <c r="P1232" s="36">
        <f t="shared" si="268"/>
        <v>70327</v>
      </c>
      <c r="Q1232" s="36">
        <f t="shared" si="269"/>
        <v>-5799</v>
      </c>
    </row>
    <row r="1233" spans="1:17" s="33" customFormat="1" ht="13.2" x14ac:dyDescent="0.25">
      <c r="A1233" s="62">
        <v>60303</v>
      </c>
      <c r="B1233" s="63" t="s">
        <v>1534</v>
      </c>
      <c r="C1233" s="65">
        <v>19432.919999999998</v>
      </c>
      <c r="D1233" s="34">
        <f t="shared" si="257"/>
        <v>2.5363745501122919E-5</v>
      </c>
      <c r="E1233" s="66">
        <f t="shared" si="258"/>
        <v>3556</v>
      </c>
      <c r="F1233" s="35">
        <f t="shared" si="259"/>
        <v>125850</v>
      </c>
      <c r="G1233" s="35">
        <f t="shared" si="260"/>
        <v>-98935</v>
      </c>
      <c r="H1233" s="36">
        <f t="shared" si="261"/>
        <v>2705</v>
      </c>
      <c r="I1233" s="36">
        <f t="shared" si="262"/>
        <v>2326</v>
      </c>
      <c r="J1233" s="36">
        <f t="shared" si="263"/>
        <v>18370</v>
      </c>
      <c r="K1233" s="36">
        <f t="shared" si="264"/>
        <v>23401</v>
      </c>
      <c r="L1233" s="36"/>
      <c r="M1233" s="36">
        <f t="shared" si="265"/>
        <v>2716</v>
      </c>
      <c r="N1233" s="36">
        <f t="shared" si="266"/>
        <v>147202</v>
      </c>
      <c r="O1233" s="36">
        <f t="shared" si="267"/>
        <v>149918</v>
      </c>
      <c r="P1233" s="36">
        <f t="shared" si="268"/>
        <v>149918</v>
      </c>
      <c r="Q1233" s="36">
        <f t="shared" si="269"/>
        <v>-12363</v>
      </c>
    </row>
    <row r="1234" spans="1:17" s="33" customFormat="1" ht="13.2" x14ac:dyDescent="0.25">
      <c r="A1234" s="62">
        <v>60304</v>
      </c>
      <c r="B1234" s="63" t="s">
        <v>1535</v>
      </c>
      <c r="C1234" s="65">
        <v>17087.060000000001</v>
      </c>
      <c r="D1234" s="34">
        <f t="shared" si="257"/>
        <v>2.230194130385024E-5</v>
      </c>
      <c r="E1234" s="66">
        <f t="shared" si="258"/>
        <v>3127</v>
      </c>
      <c r="F1234" s="35">
        <f t="shared" si="259"/>
        <v>110658</v>
      </c>
      <c r="G1234" s="35">
        <f t="shared" si="260"/>
        <v>-86992</v>
      </c>
      <c r="H1234" s="36">
        <f t="shared" si="261"/>
        <v>2379</v>
      </c>
      <c r="I1234" s="36">
        <f t="shared" si="262"/>
        <v>2045</v>
      </c>
      <c r="J1234" s="36">
        <f t="shared" si="263"/>
        <v>16153</v>
      </c>
      <c r="K1234" s="36">
        <f t="shared" si="264"/>
        <v>20577</v>
      </c>
      <c r="L1234" s="36"/>
      <c r="M1234" s="36">
        <f t="shared" si="265"/>
        <v>2389</v>
      </c>
      <c r="N1234" s="36">
        <f t="shared" si="266"/>
        <v>129432</v>
      </c>
      <c r="O1234" s="36">
        <f t="shared" si="267"/>
        <v>131821</v>
      </c>
      <c r="P1234" s="36">
        <f t="shared" si="268"/>
        <v>131821</v>
      </c>
      <c r="Q1234" s="36">
        <f t="shared" si="269"/>
        <v>-10870</v>
      </c>
    </row>
    <row r="1235" spans="1:17" s="33" customFormat="1" ht="13.2" x14ac:dyDescent="0.25">
      <c r="A1235" s="62">
        <v>60305</v>
      </c>
      <c r="B1235" s="63" t="s">
        <v>1536</v>
      </c>
      <c r="C1235" s="65">
        <v>16389.66</v>
      </c>
      <c r="D1235" s="34">
        <f t="shared" si="257"/>
        <v>2.139169847300016E-5</v>
      </c>
      <c r="E1235" s="66">
        <f t="shared" si="258"/>
        <v>2999</v>
      </c>
      <c r="F1235" s="35">
        <f t="shared" si="259"/>
        <v>106142</v>
      </c>
      <c r="G1235" s="35">
        <f t="shared" si="260"/>
        <v>-83441</v>
      </c>
      <c r="H1235" s="36">
        <f t="shared" si="261"/>
        <v>2282</v>
      </c>
      <c r="I1235" s="36">
        <f t="shared" si="262"/>
        <v>1962</v>
      </c>
      <c r="J1235" s="36">
        <f t="shared" si="263"/>
        <v>15494</v>
      </c>
      <c r="K1235" s="36">
        <f t="shared" si="264"/>
        <v>19738</v>
      </c>
      <c r="L1235" s="36"/>
      <c r="M1235" s="36">
        <f t="shared" si="265"/>
        <v>2291</v>
      </c>
      <c r="N1235" s="36">
        <f t="shared" si="266"/>
        <v>124150</v>
      </c>
      <c r="O1235" s="36">
        <f t="shared" si="267"/>
        <v>126441</v>
      </c>
      <c r="P1235" s="36">
        <f t="shared" si="268"/>
        <v>126441</v>
      </c>
      <c r="Q1235" s="36">
        <f t="shared" si="269"/>
        <v>-10427</v>
      </c>
    </row>
    <row r="1236" spans="1:17" s="33" customFormat="1" ht="13.2" x14ac:dyDescent="0.25">
      <c r="A1236" s="62">
        <v>60306</v>
      </c>
      <c r="B1236" s="63" t="s">
        <v>1537</v>
      </c>
      <c r="C1236" s="65">
        <v>8567.4</v>
      </c>
      <c r="D1236" s="34">
        <f t="shared" si="257"/>
        <v>1.1182125651025192E-5</v>
      </c>
      <c r="E1236" s="66">
        <f t="shared" si="258"/>
        <v>1568</v>
      </c>
      <c r="F1236" s="35">
        <f t="shared" si="259"/>
        <v>55484</v>
      </c>
      <c r="G1236" s="35">
        <f t="shared" si="260"/>
        <v>-43617</v>
      </c>
      <c r="H1236" s="36">
        <f t="shared" si="261"/>
        <v>1193</v>
      </c>
      <c r="I1236" s="36">
        <f t="shared" si="262"/>
        <v>1025</v>
      </c>
      <c r="J1236" s="36">
        <f t="shared" si="263"/>
        <v>8099</v>
      </c>
      <c r="K1236" s="36">
        <f t="shared" si="264"/>
        <v>10317</v>
      </c>
      <c r="L1236" s="36"/>
      <c r="M1236" s="36">
        <f t="shared" si="265"/>
        <v>1198</v>
      </c>
      <c r="N1236" s="36">
        <f t="shared" si="266"/>
        <v>64897</v>
      </c>
      <c r="O1236" s="36">
        <f t="shared" si="267"/>
        <v>66095</v>
      </c>
      <c r="P1236" s="36">
        <f t="shared" si="268"/>
        <v>66095</v>
      </c>
      <c r="Q1236" s="36">
        <f t="shared" si="269"/>
        <v>-5450</v>
      </c>
    </row>
    <row r="1237" spans="1:17" s="33" customFormat="1" ht="13.2" x14ac:dyDescent="0.25">
      <c r="A1237" s="62">
        <v>60307</v>
      </c>
      <c r="B1237" s="63" t="s">
        <v>1538</v>
      </c>
      <c r="C1237" s="65">
        <v>54920.91</v>
      </c>
      <c r="D1237" s="34">
        <f t="shared" si="257"/>
        <v>7.1682484357990303E-5</v>
      </c>
      <c r="E1237" s="66">
        <f t="shared" si="258"/>
        <v>10049</v>
      </c>
      <c r="F1237" s="35">
        <f t="shared" si="259"/>
        <v>355676</v>
      </c>
      <c r="G1237" s="35">
        <f t="shared" si="260"/>
        <v>-279608</v>
      </c>
      <c r="H1237" s="36">
        <f t="shared" si="261"/>
        <v>7646</v>
      </c>
      <c r="I1237" s="36">
        <f t="shared" si="262"/>
        <v>6573</v>
      </c>
      <c r="J1237" s="36">
        <f t="shared" si="263"/>
        <v>51918</v>
      </c>
      <c r="K1237" s="36">
        <f t="shared" si="264"/>
        <v>66137</v>
      </c>
      <c r="L1237" s="36"/>
      <c r="M1237" s="36">
        <f t="shared" si="265"/>
        <v>7677</v>
      </c>
      <c r="N1237" s="36">
        <f t="shared" si="266"/>
        <v>416019</v>
      </c>
      <c r="O1237" s="36">
        <f t="shared" si="267"/>
        <v>423696</v>
      </c>
      <c r="P1237" s="36">
        <f t="shared" si="268"/>
        <v>423696</v>
      </c>
      <c r="Q1237" s="36">
        <f t="shared" si="269"/>
        <v>-34939</v>
      </c>
    </row>
    <row r="1238" spans="1:17" s="33" customFormat="1" ht="13.2" x14ac:dyDescent="0.25">
      <c r="A1238" s="62">
        <v>60308</v>
      </c>
      <c r="B1238" s="63" t="s">
        <v>1539</v>
      </c>
      <c r="C1238" s="65">
        <v>2954.81</v>
      </c>
      <c r="D1238" s="34">
        <f t="shared" si="257"/>
        <v>3.8566025509379448E-6</v>
      </c>
      <c r="E1238" s="66">
        <f t="shared" si="258"/>
        <v>541</v>
      </c>
      <c r="F1238" s="35">
        <f t="shared" si="259"/>
        <v>19136</v>
      </c>
      <c r="G1238" s="35">
        <f t="shared" si="260"/>
        <v>-15043</v>
      </c>
      <c r="H1238" s="36">
        <f t="shared" si="261"/>
        <v>411</v>
      </c>
      <c r="I1238" s="36">
        <f t="shared" si="262"/>
        <v>354</v>
      </c>
      <c r="J1238" s="36">
        <f t="shared" si="263"/>
        <v>2793</v>
      </c>
      <c r="K1238" s="36">
        <f t="shared" si="264"/>
        <v>3558</v>
      </c>
      <c r="L1238" s="36"/>
      <c r="M1238" s="36">
        <f t="shared" si="265"/>
        <v>413</v>
      </c>
      <c r="N1238" s="36">
        <f t="shared" si="266"/>
        <v>22382</v>
      </c>
      <c r="O1238" s="36">
        <f t="shared" si="267"/>
        <v>22795</v>
      </c>
      <c r="P1238" s="36">
        <f t="shared" si="268"/>
        <v>22795</v>
      </c>
      <c r="Q1238" s="36">
        <f t="shared" si="269"/>
        <v>-1880</v>
      </c>
    </row>
    <row r="1239" spans="1:17" s="33" customFormat="1" ht="13.2" x14ac:dyDescent="0.25">
      <c r="A1239" s="62">
        <v>60309</v>
      </c>
      <c r="B1239" s="63" t="s">
        <v>1540</v>
      </c>
      <c r="C1239" s="65">
        <v>8985.5</v>
      </c>
      <c r="D1239" s="34">
        <f t="shared" si="257"/>
        <v>1.1727827583314293E-5</v>
      </c>
      <c r="E1239" s="66">
        <f t="shared" si="258"/>
        <v>1644</v>
      </c>
      <c r="F1239" s="35">
        <f t="shared" si="259"/>
        <v>58191</v>
      </c>
      <c r="G1239" s="35">
        <f t="shared" si="260"/>
        <v>-45746</v>
      </c>
      <c r="H1239" s="36">
        <f t="shared" si="261"/>
        <v>1251</v>
      </c>
      <c r="I1239" s="36">
        <f t="shared" si="262"/>
        <v>1075</v>
      </c>
      <c r="J1239" s="36">
        <f t="shared" si="263"/>
        <v>8494</v>
      </c>
      <c r="K1239" s="36">
        <f t="shared" si="264"/>
        <v>10820</v>
      </c>
      <c r="L1239" s="36"/>
      <c r="M1239" s="36">
        <f t="shared" si="265"/>
        <v>1256</v>
      </c>
      <c r="N1239" s="36">
        <f t="shared" si="266"/>
        <v>68064</v>
      </c>
      <c r="O1239" s="36">
        <f t="shared" si="267"/>
        <v>69320</v>
      </c>
      <c r="P1239" s="36">
        <f t="shared" si="268"/>
        <v>69320</v>
      </c>
      <c r="Q1239" s="36">
        <f t="shared" si="269"/>
        <v>-5716</v>
      </c>
    </row>
    <row r="1240" spans="1:17" s="33" customFormat="1" ht="13.2" x14ac:dyDescent="0.25">
      <c r="A1240" s="62">
        <v>60312</v>
      </c>
      <c r="B1240" s="63" t="s">
        <v>1541</v>
      </c>
      <c r="C1240" s="65">
        <v>9077.16</v>
      </c>
      <c r="D1240" s="34">
        <f t="shared" si="257"/>
        <v>1.1847461735702761E-5</v>
      </c>
      <c r="E1240" s="66">
        <f t="shared" si="258"/>
        <v>1661</v>
      </c>
      <c r="F1240" s="35">
        <f t="shared" si="259"/>
        <v>58785</v>
      </c>
      <c r="G1240" s="35">
        <f t="shared" si="260"/>
        <v>-46213</v>
      </c>
      <c r="H1240" s="36">
        <f t="shared" si="261"/>
        <v>1264</v>
      </c>
      <c r="I1240" s="36">
        <f t="shared" si="262"/>
        <v>1086</v>
      </c>
      <c r="J1240" s="36">
        <f t="shared" si="263"/>
        <v>8581</v>
      </c>
      <c r="K1240" s="36">
        <f t="shared" si="264"/>
        <v>10931</v>
      </c>
      <c r="L1240" s="36"/>
      <c r="M1240" s="36">
        <f t="shared" si="265"/>
        <v>1269</v>
      </c>
      <c r="N1240" s="36">
        <f t="shared" si="266"/>
        <v>68758</v>
      </c>
      <c r="O1240" s="36">
        <f t="shared" si="267"/>
        <v>70027</v>
      </c>
      <c r="P1240" s="36">
        <f t="shared" si="268"/>
        <v>70027</v>
      </c>
      <c r="Q1240" s="36">
        <f t="shared" si="269"/>
        <v>-5775</v>
      </c>
    </row>
    <row r="1241" spans="1:17" s="33" customFormat="1" ht="13.2" x14ac:dyDescent="0.25">
      <c r="A1241" s="62">
        <v>60536</v>
      </c>
      <c r="B1241" s="63" t="s">
        <v>1542</v>
      </c>
      <c r="C1241" s="65">
        <v>569739.79</v>
      </c>
      <c r="D1241" s="34">
        <f t="shared" si="257"/>
        <v>7.436213927409374E-4</v>
      </c>
      <c r="E1241" s="66">
        <f t="shared" si="258"/>
        <v>104249</v>
      </c>
      <c r="F1241" s="35">
        <f t="shared" si="259"/>
        <v>3689719</v>
      </c>
      <c r="G1241" s="35">
        <f t="shared" si="260"/>
        <v>-2900602</v>
      </c>
      <c r="H1241" s="36">
        <f t="shared" si="261"/>
        <v>79319</v>
      </c>
      <c r="I1241" s="36">
        <f t="shared" si="262"/>
        <v>68188</v>
      </c>
      <c r="J1241" s="36">
        <f t="shared" si="263"/>
        <v>538588</v>
      </c>
      <c r="K1241" s="36">
        <f t="shared" si="264"/>
        <v>686095</v>
      </c>
      <c r="L1241" s="36"/>
      <c r="M1241" s="36">
        <f t="shared" si="265"/>
        <v>79641</v>
      </c>
      <c r="N1241" s="36">
        <f t="shared" si="266"/>
        <v>4315705</v>
      </c>
      <c r="O1241" s="36">
        <f t="shared" si="267"/>
        <v>4395346</v>
      </c>
      <c r="P1241" s="36">
        <f t="shared" si="268"/>
        <v>4395346</v>
      </c>
      <c r="Q1241" s="36">
        <f t="shared" si="269"/>
        <v>-362454</v>
      </c>
    </row>
    <row r="1242" spans="1:17" s="33" customFormat="1" ht="13.2" x14ac:dyDescent="0.25">
      <c r="A1242" s="62">
        <v>60538</v>
      </c>
      <c r="B1242" s="63" t="s">
        <v>1543</v>
      </c>
      <c r="C1242" s="65">
        <v>535822.82999999996</v>
      </c>
      <c r="D1242" s="34">
        <f t="shared" si="257"/>
        <v>6.9935315401964556E-4</v>
      </c>
      <c r="E1242" s="66">
        <f t="shared" si="258"/>
        <v>98043</v>
      </c>
      <c r="F1242" s="35">
        <f t="shared" si="259"/>
        <v>3470068</v>
      </c>
      <c r="G1242" s="35">
        <f t="shared" si="260"/>
        <v>-2727928</v>
      </c>
      <c r="H1242" s="36">
        <f t="shared" si="261"/>
        <v>74597</v>
      </c>
      <c r="I1242" s="36">
        <f t="shared" si="262"/>
        <v>64129</v>
      </c>
      <c r="J1242" s="36">
        <f t="shared" si="263"/>
        <v>506526</v>
      </c>
      <c r="K1242" s="36">
        <f t="shared" si="264"/>
        <v>645252</v>
      </c>
      <c r="L1242" s="36"/>
      <c r="M1242" s="36">
        <f t="shared" si="265"/>
        <v>74900</v>
      </c>
      <c r="N1242" s="36">
        <f t="shared" si="266"/>
        <v>4058788</v>
      </c>
      <c r="O1242" s="36">
        <f t="shared" si="267"/>
        <v>4133688</v>
      </c>
      <c r="P1242" s="36">
        <f t="shared" si="268"/>
        <v>4133688</v>
      </c>
      <c r="Q1242" s="36">
        <f t="shared" si="269"/>
        <v>-340877</v>
      </c>
    </row>
    <row r="1243" spans="1:17" s="33" customFormat="1" ht="13.2" x14ac:dyDescent="0.25">
      <c r="A1243" s="62">
        <v>61201</v>
      </c>
      <c r="B1243" s="63" t="s">
        <v>1544</v>
      </c>
      <c r="C1243" s="65">
        <v>393585.87</v>
      </c>
      <c r="D1243" s="34">
        <f t="shared" si="257"/>
        <v>5.1370621808344036E-4</v>
      </c>
      <c r="E1243" s="66">
        <f t="shared" si="258"/>
        <v>72017</v>
      </c>
      <c r="F1243" s="35">
        <f t="shared" si="259"/>
        <v>2548920</v>
      </c>
      <c r="G1243" s="35">
        <f t="shared" si="260"/>
        <v>-2003785</v>
      </c>
      <c r="H1243" s="36">
        <f t="shared" si="261"/>
        <v>54795</v>
      </c>
      <c r="I1243" s="36">
        <f t="shared" si="262"/>
        <v>47105</v>
      </c>
      <c r="J1243" s="36">
        <f t="shared" si="263"/>
        <v>372066</v>
      </c>
      <c r="K1243" s="36">
        <f t="shared" si="264"/>
        <v>473966</v>
      </c>
      <c r="L1243" s="36"/>
      <c r="M1243" s="36">
        <f t="shared" si="265"/>
        <v>55017</v>
      </c>
      <c r="N1243" s="36">
        <f t="shared" si="266"/>
        <v>2981362</v>
      </c>
      <c r="O1243" s="36">
        <f t="shared" si="267"/>
        <v>3036379</v>
      </c>
      <c r="P1243" s="36">
        <f t="shared" si="268"/>
        <v>3036379</v>
      </c>
      <c r="Q1243" s="36">
        <f t="shared" si="269"/>
        <v>-250389</v>
      </c>
    </row>
    <row r="1244" spans="1:17" s="33" customFormat="1" ht="13.2" x14ac:dyDescent="0.25">
      <c r="A1244" s="62">
        <v>61203</v>
      </c>
      <c r="B1244" s="63" t="s">
        <v>1545</v>
      </c>
      <c r="C1244" s="65">
        <v>11985.25</v>
      </c>
      <c r="D1244" s="34">
        <f t="shared" si="257"/>
        <v>1.5643085587103403E-5</v>
      </c>
      <c r="E1244" s="66">
        <f t="shared" si="258"/>
        <v>2193</v>
      </c>
      <c r="F1244" s="35">
        <f t="shared" si="259"/>
        <v>77618</v>
      </c>
      <c r="G1244" s="35">
        <f t="shared" si="260"/>
        <v>-61018</v>
      </c>
      <c r="H1244" s="36">
        <f t="shared" si="261"/>
        <v>1669</v>
      </c>
      <c r="I1244" s="36">
        <f t="shared" si="262"/>
        <v>1434</v>
      </c>
      <c r="J1244" s="36">
        <f t="shared" si="263"/>
        <v>11330</v>
      </c>
      <c r="K1244" s="36">
        <f t="shared" si="264"/>
        <v>14433</v>
      </c>
      <c r="L1244" s="36"/>
      <c r="M1244" s="36">
        <f t="shared" si="265"/>
        <v>1675</v>
      </c>
      <c r="N1244" s="36">
        <f t="shared" si="266"/>
        <v>90787</v>
      </c>
      <c r="O1244" s="36">
        <f t="shared" si="267"/>
        <v>92462</v>
      </c>
      <c r="P1244" s="36">
        <f t="shared" si="268"/>
        <v>92462</v>
      </c>
      <c r="Q1244" s="36">
        <f t="shared" si="269"/>
        <v>-7625</v>
      </c>
    </row>
    <row r="1245" spans="1:17" s="33" customFormat="1" ht="13.2" x14ac:dyDescent="0.25">
      <c r="A1245" s="62">
        <v>61204</v>
      </c>
      <c r="B1245" s="63" t="s">
        <v>1546</v>
      </c>
      <c r="C1245" s="65">
        <v>926613.06</v>
      </c>
      <c r="D1245" s="34">
        <f t="shared" si="257"/>
        <v>1.2094105174032901E-3</v>
      </c>
      <c r="E1245" s="66">
        <f t="shared" si="258"/>
        <v>169549</v>
      </c>
      <c r="F1245" s="35">
        <f t="shared" si="259"/>
        <v>6000883</v>
      </c>
      <c r="G1245" s="35">
        <f t="shared" si="260"/>
        <v>-4717480</v>
      </c>
      <c r="H1245" s="36">
        <f t="shared" si="261"/>
        <v>129003</v>
      </c>
      <c r="I1245" s="36">
        <f t="shared" si="262"/>
        <v>110899</v>
      </c>
      <c r="J1245" s="36">
        <f t="shared" si="263"/>
        <v>875949</v>
      </c>
      <c r="K1245" s="36">
        <f t="shared" si="264"/>
        <v>1115851</v>
      </c>
      <c r="L1245" s="36"/>
      <c r="M1245" s="36">
        <f t="shared" si="265"/>
        <v>129526</v>
      </c>
      <c r="N1245" s="36">
        <f t="shared" si="266"/>
        <v>7018973</v>
      </c>
      <c r="O1245" s="36">
        <f t="shared" si="267"/>
        <v>7148499</v>
      </c>
      <c r="P1245" s="36">
        <f t="shared" si="268"/>
        <v>7148499</v>
      </c>
      <c r="Q1245" s="36">
        <f t="shared" si="269"/>
        <v>-589488</v>
      </c>
    </row>
    <row r="1246" spans="1:17" s="33" customFormat="1" ht="13.2" x14ac:dyDescent="0.25">
      <c r="A1246" s="62">
        <v>61301</v>
      </c>
      <c r="B1246" s="63" t="s">
        <v>1547</v>
      </c>
      <c r="C1246" s="65">
        <v>187625.85</v>
      </c>
      <c r="D1246" s="34">
        <f t="shared" si="257"/>
        <v>2.4488827766655058E-4</v>
      </c>
      <c r="E1246" s="66">
        <f t="shared" si="258"/>
        <v>34331</v>
      </c>
      <c r="F1246" s="35">
        <f t="shared" si="259"/>
        <v>1215093</v>
      </c>
      <c r="G1246" s="35">
        <f t="shared" si="260"/>
        <v>-955222</v>
      </c>
      <c r="H1246" s="36">
        <f t="shared" si="261"/>
        <v>26121</v>
      </c>
      <c r="I1246" s="36">
        <f t="shared" si="262"/>
        <v>22456</v>
      </c>
      <c r="J1246" s="36">
        <f t="shared" si="263"/>
        <v>177367</v>
      </c>
      <c r="K1246" s="36">
        <f t="shared" si="264"/>
        <v>225944</v>
      </c>
      <c r="L1246" s="36"/>
      <c r="M1246" s="36">
        <f t="shared" si="265"/>
        <v>26227</v>
      </c>
      <c r="N1246" s="36">
        <f t="shared" si="266"/>
        <v>1421241</v>
      </c>
      <c r="O1246" s="36">
        <f t="shared" si="267"/>
        <v>1447468</v>
      </c>
      <c r="P1246" s="36">
        <f t="shared" si="268"/>
        <v>1447468</v>
      </c>
      <c r="Q1246" s="36">
        <f t="shared" si="269"/>
        <v>-119363</v>
      </c>
    </row>
    <row r="1247" spans="1:17" s="33" customFormat="1" ht="13.2" x14ac:dyDescent="0.25">
      <c r="A1247" s="62">
        <v>61303</v>
      </c>
      <c r="B1247" s="63" t="s">
        <v>1548</v>
      </c>
      <c r="C1247" s="65">
        <v>26964.51</v>
      </c>
      <c r="D1247" s="34">
        <f t="shared" si="257"/>
        <v>3.5193937360030504E-5</v>
      </c>
      <c r="E1247" s="66">
        <f t="shared" si="258"/>
        <v>4934</v>
      </c>
      <c r="F1247" s="35">
        <f t="shared" si="259"/>
        <v>174626</v>
      </c>
      <c r="G1247" s="35">
        <f t="shared" si="260"/>
        <v>-137279</v>
      </c>
      <c r="H1247" s="36">
        <f t="shared" si="261"/>
        <v>3754</v>
      </c>
      <c r="I1247" s="36">
        <f t="shared" si="262"/>
        <v>3227</v>
      </c>
      <c r="J1247" s="36">
        <f t="shared" si="263"/>
        <v>25490</v>
      </c>
      <c r="K1247" s="36">
        <f t="shared" si="264"/>
        <v>32471</v>
      </c>
      <c r="L1247" s="36"/>
      <c r="M1247" s="36">
        <f t="shared" si="265"/>
        <v>3769</v>
      </c>
      <c r="N1247" s="36">
        <f t="shared" si="266"/>
        <v>204253</v>
      </c>
      <c r="O1247" s="36">
        <f t="shared" si="267"/>
        <v>208022</v>
      </c>
      <c r="P1247" s="36">
        <f t="shared" si="268"/>
        <v>208022</v>
      </c>
      <c r="Q1247" s="36">
        <f t="shared" si="269"/>
        <v>-17154</v>
      </c>
    </row>
    <row r="1248" spans="1:17" s="33" customFormat="1" ht="13.2" x14ac:dyDescent="0.25">
      <c r="A1248" s="62">
        <v>61304</v>
      </c>
      <c r="B1248" s="63" t="s">
        <v>1549</v>
      </c>
      <c r="C1248" s="65">
        <v>6910.42</v>
      </c>
      <c r="D1248" s="34">
        <f t="shared" si="257"/>
        <v>9.0194440251835473E-6</v>
      </c>
      <c r="E1248" s="66">
        <f t="shared" si="258"/>
        <v>1264</v>
      </c>
      <c r="F1248" s="35">
        <f t="shared" si="259"/>
        <v>44753</v>
      </c>
      <c r="G1248" s="35">
        <f t="shared" si="260"/>
        <v>-35182</v>
      </c>
      <c r="H1248" s="36">
        <f t="shared" si="261"/>
        <v>962</v>
      </c>
      <c r="I1248" s="36">
        <f t="shared" si="262"/>
        <v>827</v>
      </c>
      <c r="J1248" s="36">
        <f t="shared" si="263"/>
        <v>6533</v>
      </c>
      <c r="K1248" s="36">
        <f t="shared" si="264"/>
        <v>8322</v>
      </c>
      <c r="L1248" s="36"/>
      <c r="M1248" s="36">
        <f t="shared" si="265"/>
        <v>966</v>
      </c>
      <c r="N1248" s="36">
        <f t="shared" si="266"/>
        <v>52346</v>
      </c>
      <c r="O1248" s="36">
        <f t="shared" si="267"/>
        <v>53312</v>
      </c>
      <c r="P1248" s="36">
        <f t="shared" si="268"/>
        <v>53312</v>
      </c>
      <c r="Q1248" s="36">
        <f t="shared" si="269"/>
        <v>-4396</v>
      </c>
    </row>
    <row r="1249" spans="1:17" s="33" customFormat="1" ht="13.2" x14ac:dyDescent="0.25">
      <c r="A1249" s="62">
        <v>61308</v>
      </c>
      <c r="B1249" s="63" t="s">
        <v>1550</v>
      </c>
      <c r="C1249" s="65">
        <v>5818.91</v>
      </c>
      <c r="D1249" s="34">
        <f t="shared" si="257"/>
        <v>7.59481088451654E-6</v>
      </c>
      <c r="E1249" s="66">
        <f t="shared" si="258"/>
        <v>1065</v>
      </c>
      <c r="F1249" s="35">
        <f t="shared" si="259"/>
        <v>37684</v>
      </c>
      <c r="G1249" s="35">
        <f t="shared" si="260"/>
        <v>-29625</v>
      </c>
      <c r="H1249" s="36">
        <f t="shared" si="261"/>
        <v>810</v>
      </c>
      <c r="I1249" s="36">
        <f t="shared" si="262"/>
        <v>696</v>
      </c>
      <c r="J1249" s="36">
        <f t="shared" si="263"/>
        <v>5501</v>
      </c>
      <c r="K1249" s="36">
        <f t="shared" si="264"/>
        <v>7007</v>
      </c>
      <c r="L1249" s="36"/>
      <c r="M1249" s="36">
        <f t="shared" si="265"/>
        <v>813</v>
      </c>
      <c r="N1249" s="36">
        <f t="shared" si="266"/>
        <v>44077</v>
      </c>
      <c r="O1249" s="36">
        <f t="shared" si="267"/>
        <v>44890</v>
      </c>
      <c r="P1249" s="36">
        <f t="shared" si="268"/>
        <v>44890</v>
      </c>
      <c r="Q1249" s="36">
        <f t="shared" si="269"/>
        <v>-3702</v>
      </c>
    </row>
    <row r="1250" spans="1:17" s="33" customFormat="1" ht="13.2" x14ac:dyDescent="0.25">
      <c r="A1250" s="62">
        <v>61309</v>
      </c>
      <c r="B1250" s="63" t="s">
        <v>1551</v>
      </c>
      <c r="C1250" s="65">
        <v>226.56</v>
      </c>
      <c r="D1250" s="34">
        <f t="shared" si="257"/>
        <v>2.9570492652336388E-7</v>
      </c>
      <c r="E1250" s="66">
        <f t="shared" si="258"/>
        <v>41</v>
      </c>
      <c r="F1250" s="35">
        <f t="shared" si="259"/>
        <v>1467</v>
      </c>
      <c r="G1250" s="35">
        <f t="shared" si="260"/>
        <v>-1153</v>
      </c>
      <c r="H1250" s="36">
        <f t="shared" si="261"/>
        <v>32</v>
      </c>
      <c r="I1250" s="36">
        <f t="shared" si="262"/>
        <v>27</v>
      </c>
      <c r="J1250" s="36">
        <f t="shared" si="263"/>
        <v>214</v>
      </c>
      <c r="K1250" s="36">
        <f t="shared" si="264"/>
        <v>273</v>
      </c>
      <c r="L1250" s="36"/>
      <c r="M1250" s="36">
        <f t="shared" si="265"/>
        <v>32</v>
      </c>
      <c r="N1250" s="36">
        <f t="shared" si="266"/>
        <v>1716</v>
      </c>
      <c r="O1250" s="36">
        <f t="shared" si="267"/>
        <v>1748</v>
      </c>
      <c r="P1250" s="36">
        <f t="shared" si="268"/>
        <v>1748</v>
      </c>
      <c r="Q1250" s="36">
        <f t="shared" si="269"/>
        <v>-144</v>
      </c>
    </row>
    <row r="1251" spans="1:17" s="33" customFormat="1" ht="13.2" x14ac:dyDescent="0.25">
      <c r="A1251" s="62">
        <v>61311</v>
      </c>
      <c r="B1251" s="63" t="s">
        <v>1552</v>
      </c>
      <c r="C1251" s="65">
        <v>377.6</v>
      </c>
      <c r="D1251" s="34">
        <f t="shared" si="257"/>
        <v>4.9284154420560655E-7</v>
      </c>
      <c r="E1251" s="66">
        <f t="shared" si="258"/>
        <v>69</v>
      </c>
      <c r="F1251" s="35">
        <f t="shared" si="259"/>
        <v>2445</v>
      </c>
      <c r="G1251" s="35">
        <f t="shared" si="260"/>
        <v>-1922</v>
      </c>
      <c r="H1251" s="36">
        <f t="shared" si="261"/>
        <v>53</v>
      </c>
      <c r="I1251" s="36">
        <f t="shared" si="262"/>
        <v>45</v>
      </c>
      <c r="J1251" s="36">
        <f t="shared" si="263"/>
        <v>357</v>
      </c>
      <c r="K1251" s="36">
        <f t="shared" si="264"/>
        <v>455</v>
      </c>
      <c r="L1251" s="36"/>
      <c r="M1251" s="36">
        <f t="shared" si="265"/>
        <v>53</v>
      </c>
      <c r="N1251" s="36">
        <f t="shared" si="266"/>
        <v>2860</v>
      </c>
      <c r="O1251" s="36">
        <f t="shared" si="267"/>
        <v>2913</v>
      </c>
      <c r="P1251" s="36">
        <f t="shared" si="268"/>
        <v>2913</v>
      </c>
      <c r="Q1251" s="36">
        <f t="shared" si="269"/>
        <v>-240</v>
      </c>
    </row>
    <row r="1252" spans="1:17" s="33" customFormat="1" ht="13.2" x14ac:dyDescent="0.25">
      <c r="A1252" s="62">
        <v>61312</v>
      </c>
      <c r="B1252" s="63" t="s">
        <v>1553</v>
      </c>
      <c r="C1252" s="65">
        <v>141.6</v>
      </c>
      <c r="D1252" s="34">
        <f t="shared" si="257"/>
        <v>1.8481557907710243E-7</v>
      </c>
      <c r="E1252" s="66">
        <f t="shared" si="258"/>
        <v>26</v>
      </c>
      <c r="F1252" s="35">
        <f t="shared" si="259"/>
        <v>917</v>
      </c>
      <c r="G1252" s="35">
        <f t="shared" si="260"/>
        <v>-721</v>
      </c>
      <c r="H1252" s="36">
        <f t="shared" si="261"/>
        <v>20</v>
      </c>
      <c r="I1252" s="36">
        <f t="shared" si="262"/>
        <v>17</v>
      </c>
      <c r="J1252" s="36">
        <f t="shared" si="263"/>
        <v>134</v>
      </c>
      <c r="K1252" s="36">
        <f t="shared" si="264"/>
        <v>171</v>
      </c>
      <c r="L1252" s="36"/>
      <c r="M1252" s="36">
        <f t="shared" si="265"/>
        <v>20</v>
      </c>
      <c r="N1252" s="36">
        <f t="shared" si="266"/>
        <v>1073</v>
      </c>
      <c r="O1252" s="36">
        <f t="shared" si="267"/>
        <v>1093</v>
      </c>
      <c r="P1252" s="36">
        <f t="shared" si="268"/>
        <v>1093</v>
      </c>
      <c r="Q1252" s="36">
        <f t="shared" si="269"/>
        <v>-90</v>
      </c>
    </row>
    <row r="1253" spans="1:17" s="33" customFormat="1" ht="13.2" x14ac:dyDescent="0.25">
      <c r="A1253" s="62">
        <v>61313</v>
      </c>
      <c r="B1253" s="63" t="s">
        <v>1554</v>
      </c>
      <c r="C1253" s="65">
        <v>9895.59</v>
      </c>
      <c r="D1253" s="34">
        <f t="shared" si="257"/>
        <v>1.2915672289262599E-5</v>
      </c>
      <c r="E1253" s="66">
        <f t="shared" si="258"/>
        <v>1811</v>
      </c>
      <c r="F1253" s="35">
        <f t="shared" si="259"/>
        <v>64085</v>
      </c>
      <c r="G1253" s="35">
        <f t="shared" si="260"/>
        <v>-50379</v>
      </c>
      <c r="H1253" s="36">
        <f t="shared" si="261"/>
        <v>1378</v>
      </c>
      <c r="I1253" s="36">
        <f t="shared" si="262"/>
        <v>1184</v>
      </c>
      <c r="J1253" s="36">
        <f t="shared" si="263"/>
        <v>9355</v>
      </c>
      <c r="K1253" s="36">
        <f t="shared" si="264"/>
        <v>11917</v>
      </c>
      <c r="L1253" s="36"/>
      <c r="M1253" s="36">
        <f t="shared" si="265"/>
        <v>1383</v>
      </c>
      <c r="N1253" s="36">
        <f t="shared" si="266"/>
        <v>74958</v>
      </c>
      <c r="O1253" s="36">
        <f t="shared" si="267"/>
        <v>76341</v>
      </c>
      <c r="P1253" s="36">
        <f t="shared" si="268"/>
        <v>76341</v>
      </c>
      <c r="Q1253" s="36">
        <f t="shared" si="269"/>
        <v>-6295</v>
      </c>
    </row>
    <row r="1254" spans="1:17" s="33" customFormat="1" ht="13.2" x14ac:dyDescent="0.25">
      <c r="A1254" s="62">
        <v>61315</v>
      </c>
      <c r="B1254" s="63" t="s">
        <v>1555</v>
      </c>
      <c r="C1254" s="65">
        <v>566.4</v>
      </c>
      <c r="D1254" s="34">
        <f t="shared" si="257"/>
        <v>7.3926231630840973E-7</v>
      </c>
      <c r="E1254" s="66">
        <f t="shared" si="258"/>
        <v>104</v>
      </c>
      <c r="F1254" s="35">
        <f t="shared" si="259"/>
        <v>3668</v>
      </c>
      <c r="G1254" s="35">
        <f t="shared" si="260"/>
        <v>-2884</v>
      </c>
      <c r="H1254" s="36">
        <f t="shared" si="261"/>
        <v>79</v>
      </c>
      <c r="I1254" s="36">
        <f t="shared" si="262"/>
        <v>68</v>
      </c>
      <c r="J1254" s="36">
        <f t="shared" si="263"/>
        <v>535</v>
      </c>
      <c r="K1254" s="36">
        <f t="shared" si="264"/>
        <v>682</v>
      </c>
      <c r="L1254" s="36"/>
      <c r="M1254" s="36">
        <f t="shared" si="265"/>
        <v>79</v>
      </c>
      <c r="N1254" s="36">
        <f t="shared" si="266"/>
        <v>4290</v>
      </c>
      <c r="O1254" s="36">
        <f t="shared" si="267"/>
        <v>4369</v>
      </c>
      <c r="P1254" s="36">
        <f t="shared" si="268"/>
        <v>4369</v>
      </c>
      <c r="Q1254" s="36">
        <f t="shared" si="269"/>
        <v>-360</v>
      </c>
    </row>
    <row r="1255" spans="1:17" s="33" customFormat="1" ht="13.2" x14ac:dyDescent="0.25">
      <c r="A1255" s="62">
        <v>61538</v>
      </c>
      <c r="B1255" s="63" t="s">
        <v>1556</v>
      </c>
      <c r="C1255" s="65">
        <v>381500.43</v>
      </c>
      <c r="D1255" s="34">
        <f t="shared" si="257"/>
        <v>4.9793236503258183E-4</v>
      </c>
      <c r="E1255" s="66">
        <f t="shared" si="258"/>
        <v>69806</v>
      </c>
      <c r="F1255" s="35">
        <f t="shared" si="259"/>
        <v>2470653</v>
      </c>
      <c r="G1255" s="35">
        <f t="shared" si="260"/>
        <v>-1942257</v>
      </c>
      <c r="H1255" s="36">
        <f t="shared" si="261"/>
        <v>53112</v>
      </c>
      <c r="I1255" s="36">
        <f t="shared" si="262"/>
        <v>45659</v>
      </c>
      <c r="J1255" s="36">
        <f t="shared" si="263"/>
        <v>360641</v>
      </c>
      <c r="K1255" s="36">
        <f t="shared" si="264"/>
        <v>459412</v>
      </c>
      <c r="L1255" s="36"/>
      <c r="M1255" s="36">
        <f t="shared" si="265"/>
        <v>53328</v>
      </c>
      <c r="N1255" s="36">
        <f t="shared" si="266"/>
        <v>2889816</v>
      </c>
      <c r="O1255" s="36">
        <f t="shared" si="267"/>
        <v>2943144</v>
      </c>
      <c r="P1255" s="36">
        <f t="shared" si="268"/>
        <v>2943144</v>
      </c>
      <c r="Q1255" s="36">
        <f t="shared" si="269"/>
        <v>-242701</v>
      </c>
    </row>
    <row r="1256" spans="1:17" s="33" customFormat="1" ht="13.2" x14ac:dyDescent="0.25">
      <c r="A1256" s="62">
        <v>61540</v>
      </c>
      <c r="B1256" s="63" t="s">
        <v>1557</v>
      </c>
      <c r="C1256" s="65">
        <v>1153197.32</v>
      </c>
      <c r="D1256" s="34">
        <f t="shared" si="257"/>
        <v>1.5051471079517134E-3</v>
      </c>
      <c r="E1256" s="66">
        <f t="shared" si="258"/>
        <v>211008</v>
      </c>
      <c r="F1256" s="35">
        <f t="shared" si="259"/>
        <v>7468276</v>
      </c>
      <c r="G1256" s="35">
        <f t="shared" si="260"/>
        <v>-5871043</v>
      </c>
      <c r="H1256" s="36">
        <f t="shared" si="261"/>
        <v>160548</v>
      </c>
      <c r="I1256" s="36">
        <f t="shared" si="262"/>
        <v>138017</v>
      </c>
      <c r="J1256" s="36">
        <f t="shared" si="263"/>
        <v>1090144</v>
      </c>
      <c r="K1256" s="36">
        <f t="shared" si="264"/>
        <v>1388709</v>
      </c>
      <c r="L1256" s="36"/>
      <c r="M1256" s="36">
        <f t="shared" si="265"/>
        <v>161200</v>
      </c>
      <c r="N1256" s="36">
        <f t="shared" si="266"/>
        <v>8735320</v>
      </c>
      <c r="O1256" s="36">
        <f t="shared" si="267"/>
        <v>8896520</v>
      </c>
      <c r="P1256" s="36">
        <f t="shared" si="268"/>
        <v>8896520</v>
      </c>
      <c r="Q1256" s="36">
        <f t="shared" si="269"/>
        <v>-733635</v>
      </c>
    </row>
    <row r="1257" spans="1:17" s="33" customFormat="1" ht="13.2" x14ac:dyDescent="0.25">
      <c r="A1257" s="62">
        <v>61542</v>
      </c>
      <c r="B1257" s="63" t="s">
        <v>1558</v>
      </c>
      <c r="C1257" s="65">
        <v>527663.75</v>
      </c>
      <c r="D1257" s="34">
        <f t="shared" si="257"/>
        <v>6.887039654960834E-4</v>
      </c>
      <c r="E1257" s="66">
        <f t="shared" si="258"/>
        <v>96550</v>
      </c>
      <c r="F1257" s="35">
        <f t="shared" si="259"/>
        <v>3417228</v>
      </c>
      <c r="G1257" s="35">
        <f t="shared" si="260"/>
        <v>-2686389</v>
      </c>
      <c r="H1257" s="36">
        <f t="shared" si="261"/>
        <v>73461</v>
      </c>
      <c r="I1257" s="36">
        <f t="shared" si="262"/>
        <v>63152</v>
      </c>
      <c r="J1257" s="36">
        <f t="shared" si="263"/>
        <v>498813</v>
      </c>
      <c r="K1257" s="36">
        <f t="shared" si="264"/>
        <v>635426</v>
      </c>
      <c r="L1257" s="36"/>
      <c r="M1257" s="36">
        <f t="shared" si="265"/>
        <v>73759</v>
      </c>
      <c r="N1257" s="36">
        <f t="shared" si="266"/>
        <v>3996984</v>
      </c>
      <c r="O1257" s="36">
        <f t="shared" si="267"/>
        <v>4070743</v>
      </c>
      <c r="P1257" s="36">
        <f t="shared" si="268"/>
        <v>4070743</v>
      </c>
      <c r="Q1257" s="36">
        <f t="shared" si="269"/>
        <v>-335686</v>
      </c>
    </row>
    <row r="1258" spans="1:17" s="33" customFormat="1" ht="13.2" x14ac:dyDescent="0.25">
      <c r="A1258" s="62">
        <v>61601</v>
      </c>
      <c r="B1258" s="63" t="s">
        <v>1559</v>
      </c>
      <c r="C1258" s="65">
        <v>18410.18</v>
      </c>
      <c r="D1258" s="34">
        <f t="shared" si="257"/>
        <v>2.4028870604616452E-5</v>
      </c>
      <c r="E1258" s="66">
        <f t="shared" si="258"/>
        <v>3369</v>
      </c>
      <c r="F1258" s="35">
        <f t="shared" si="259"/>
        <v>119227</v>
      </c>
      <c r="G1258" s="35">
        <f t="shared" si="260"/>
        <v>-93728</v>
      </c>
      <c r="H1258" s="36">
        <f t="shared" si="261"/>
        <v>2563</v>
      </c>
      <c r="I1258" s="36">
        <f t="shared" si="262"/>
        <v>2203</v>
      </c>
      <c r="J1258" s="36">
        <f t="shared" si="263"/>
        <v>17404</v>
      </c>
      <c r="K1258" s="36">
        <f t="shared" si="264"/>
        <v>22170</v>
      </c>
      <c r="L1258" s="36"/>
      <c r="M1258" s="36">
        <f t="shared" si="265"/>
        <v>2573</v>
      </c>
      <c r="N1258" s="36">
        <f t="shared" si="266"/>
        <v>139455</v>
      </c>
      <c r="O1258" s="36">
        <f t="shared" si="267"/>
        <v>142028</v>
      </c>
      <c r="P1258" s="36">
        <f t="shared" si="268"/>
        <v>142028</v>
      </c>
      <c r="Q1258" s="36">
        <f t="shared" si="269"/>
        <v>-11712</v>
      </c>
    </row>
    <row r="1259" spans="1:17" s="33" customFormat="1" ht="13.2" x14ac:dyDescent="0.25">
      <c r="A1259" s="62">
        <v>62201</v>
      </c>
      <c r="B1259" s="63" t="s">
        <v>1560</v>
      </c>
      <c r="C1259" s="65">
        <v>417336.66</v>
      </c>
      <c r="D1259" s="34">
        <f t="shared" si="257"/>
        <v>5.4470562491528113E-4</v>
      </c>
      <c r="E1259" s="66">
        <f t="shared" si="258"/>
        <v>76363</v>
      </c>
      <c r="F1259" s="35">
        <f t="shared" si="259"/>
        <v>2702734</v>
      </c>
      <c r="G1259" s="35">
        <f t="shared" si="260"/>
        <v>-2124703</v>
      </c>
      <c r="H1259" s="36">
        <f t="shared" si="261"/>
        <v>58102</v>
      </c>
      <c r="I1259" s="36">
        <f t="shared" si="262"/>
        <v>49948</v>
      </c>
      <c r="J1259" s="36">
        <f t="shared" si="263"/>
        <v>394518</v>
      </c>
      <c r="K1259" s="36">
        <f t="shared" si="264"/>
        <v>502568</v>
      </c>
      <c r="L1259" s="36"/>
      <c r="M1259" s="36">
        <f t="shared" si="265"/>
        <v>58337</v>
      </c>
      <c r="N1259" s="36">
        <f t="shared" si="266"/>
        <v>3161271</v>
      </c>
      <c r="O1259" s="36">
        <f t="shared" si="267"/>
        <v>3219608</v>
      </c>
      <c r="P1259" s="36">
        <f t="shared" si="268"/>
        <v>3219608</v>
      </c>
      <c r="Q1259" s="36">
        <f t="shared" si="269"/>
        <v>-265499</v>
      </c>
    </row>
    <row r="1260" spans="1:17" s="33" customFormat="1" ht="13.2" x14ac:dyDescent="0.25">
      <c r="A1260" s="62">
        <v>62203</v>
      </c>
      <c r="B1260" s="63" t="s">
        <v>1561</v>
      </c>
      <c r="C1260" s="65">
        <v>12517.54</v>
      </c>
      <c r="D1260" s="34">
        <f t="shared" si="257"/>
        <v>1.6337827709892606E-5</v>
      </c>
      <c r="E1260" s="66">
        <f t="shared" si="258"/>
        <v>2290</v>
      </c>
      <c r="F1260" s="35">
        <f t="shared" si="259"/>
        <v>81065</v>
      </c>
      <c r="G1260" s="35">
        <f t="shared" si="260"/>
        <v>-63728</v>
      </c>
      <c r="H1260" s="36">
        <f t="shared" si="261"/>
        <v>1743</v>
      </c>
      <c r="I1260" s="36">
        <f t="shared" si="262"/>
        <v>1498</v>
      </c>
      <c r="J1260" s="36">
        <f t="shared" si="263"/>
        <v>11833</v>
      </c>
      <c r="K1260" s="36">
        <f t="shared" si="264"/>
        <v>15074</v>
      </c>
      <c r="L1260" s="36"/>
      <c r="M1260" s="36">
        <f t="shared" si="265"/>
        <v>1750</v>
      </c>
      <c r="N1260" s="36">
        <f t="shared" si="266"/>
        <v>94819</v>
      </c>
      <c r="O1260" s="36">
        <f t="shared" si="267"/>
        <v>96569</v>
      </c>
      <c r="P1260" s="36">
        <f t="shared" si="268"/>
        <v>96569</v>
      </c>
      <c r="Q1260" s="36">
        <f t="shared" si="269"/>
        <v>-7963</v>
      </c>
    </row>
    <row r="1261" spans="1:17" s="33" customFormat="1" ht="13.2" x14ac:dyDescent="0.25">
      <c r="A1261" s="62">
        <v>62204</v>
      </c>
      <c r="B1261" s="63" t="s">
        <v>1562</v>
      </c>
      <c r="C1261" s="65">
        <v>2636433.46</v>
      </c>
      <c r="D1261" s="34">
        <f t="shared" si="257"/>
        <v>3.4410591568372088E-3</v>
      </c>
      <c r="E1261" s="66">
        <f t="shared" si="258"/>
        <v>482406</v>
      </c>
      <c r="F1261" s="35">
        <f t="shared" si="259"/>
        <v>17073932</v>
      </c>
      <c r="G1261" s="35">
        <f t="shared" si="260"/>
        <v>-13422347</v>
      </c>
      <c r="H1261" s="36">
        <f t="shared" si="261"/>
        <v>367044</v>
      </c>
      <c r="I1261" s="36">
        <f t="shared" si="262"/>
        <v>315535</v>
      </c>
      <c r="J1261" s="36">
        <f t="shared" si="263"/>
        <v>2492282</v>
      </c>
      <c r="K1261" s="36">
        <f t="shared" si="264"/>
        <v>3174861</v>
      </c>
      <c r="L1261" s="36"/>
      <c r="M1261" s="36">
        <f t="shared" si="265"/>
        <v>368534</v>
      </c>
      <c r="N1261" s="36">
        <f t="shared" si="266"/>
        <v>19970640</v>
      </c>
      <c r="O1261" s="36">
        <f t="shared" si="267"/>
        <v>20339174</v>
      </c>
      <c r="P1261" s="36">
        <f t="shared" si="268"/>
        <v>20339174</v>
      </c>
      <c r="Q1261" s="36">
        <f t="shared" si="269"/>
        <v>-1677233</v>
      </c>
    </row>
    <row r="1262" spans="1:17" s="33" customFormat="1" ht="13.2" x14ac:dyDescent="0.25">
      <c r="A1262" s="62">
        <v>62208</v>
      </c>
      <c r="B1262" s="63" t="s">
        <v>1563</v>
      </c>
      <c r="C1262" s="65">
        <v>9097.99</v>
      </c>
      <c r="D1262" s="34">
        <f t="shared" si="257"/>
        <v>1.1874648942709655E-5</v>
      </c>
      <c r="E1262" s="66">
        <f t="shared" si="258"/>
        <v>1665</v>
      </c>
      <c r="F1262" s="35">
        <f t="shared" si="259"/>
        <v>58920</v>
      </c>
      <c r="G1262" s="35">
        <f t="shared" si="260"/>
        <v>-46319</v>
      </c>
      <c r="H1262" s="36">
        <f t="shared" si="261"/>
        <v>1267</v>
      </c>
      <c r="I1262" s="36">
        <f t="shared" si="262"/>
        <v>1089</v>
      </c>
      <c r="J1262" s="36">
        <f t="shared" si="263"/>
        <v>8601</v>
      </c>
      <c r="K1262" s="36">
        <f t="shared" si="264"/>
        <v>10957</v>
      </c>
      <c r="L1262" s="36"/>
      <c r="M1262" s="36">
        <f t="shared" si="265"/>
        <v>1272</v>
      </c>
      <c r="N1262" s="36">
        <f t="shared" si="266"/>
        <v>68916</v>
      </c>
      <c r="O1262" s="36">
        <f t="shared" si="267"/>
        <v>70188</v>
      </c>
      <c r="P1262" s="36">
        <f t="shared" si="268"/>
        <v>70188</v>
      </c>
      <c r="Q1262" s="36">
        <f t="shared" si="269"/>
        <v>-5788</v>
      </c>
    </row>
    <row r="1263" spans="1:17" s="33" customFormat="1" ht="13.2" x14ac:dyDescent="0.25">
      <c r="A1263" s="62">
        <v>62209</v>
      </c>
      <c r="B1263" s="63" t="s">
        <v>1564</v>
      </c>
      <c r="C1263" s="65">
        <v>77786.679999999993</v>
      </c>
      <c r="D1263" s="34">
        <f t="shared" si="257"/>
        <v>1.0152676771670382E-4</v>
      </c>
      <c r="E1263" s="66">
        <f t="shared" si="258"/>
        <v>14233</v>
      </c>
      <c r="F1263" s="35">
        <f t="shared" si="259"/>
        <v>503758</v>
      </c>
      <c r="G1263" s="35">
        <f t="shared" si="260"/>
        <v>-396020</v>
      </c>
      <c r="H1263" s="36">
        <f t="shared" si="261"/>
        <v>10829</v>
      </c>
      <c r="I1263" s="36">
        <f t="shared" si="262"/>
        <v>9310</v>
      </c>
      <c r="J1263" s="36">
        <f t="shared" si="263"/>
        <v>73534</v>
      </c>
      <c r="K1263" s="36">
        <f t="shared" si="264"/>
        <v>93673</v>
      </c>
      <c r="L1263" s="36"/>
      <c r="M1263" s="36">
        <f t="shared" si="265"/>
        <v>10873</v>
      </c>
      <c r="N1263" s="36">
        <f t="shared" si="266"/>
        <v>589224</v>
      </c>
      <c r="O1263" s="36">
        <f t="shared" si="267"/>
        <v>600097</v>
      </c>
      <c r="P1263" s="36">
        <f t="shared" si="268"/>
        <v>600097</v>
      </c>
      <c r="Q1263" s="36">
        <f t="shared" si="269"/>
        <v>-49486</v>
      </c>
    </row>
    <row r="1264" spans="1:17" s="33" customFormat="1" ht="13.2" x14ac:dyDescent="0.25">
      <c r="A1264" s="62">
        <v>62301</v>
      </c>
      <c r="B1264" s="63" t="s">
        <v>1565</v>
      </c>
      <c r="C1264" s="65">
        <v>18068.16</v>
      </c>
      <c r="D1264" s="34">
        <f t="shared" si="257"/>
        <v>2.3582467890238271E-5</v>
      </c>
      <c r="E1264" s="66">
        <f t="shared" si="258"/>
        <v>3306</v>
      </c>
      <c r="F1264" s="35">
        <f t="shared" si="259"/>
        <v>117012</v>
      </c>
      <c r="G1264" s="35">
        <f t="shared" si="260"/>
        <v>-91987</v>
      </c>
      <c r="H1264" s="36">
        <f t="shared" si="261"/>
        <v>2515</v>
      </c>
      <c r="I1264" s="36">
        <f t="shared" si="262"/>
        <v>2162</v>
      </c>
      <c r="J1264" s="36">
        <f t="shared" si="263"/>
        <v>17080</v>
      </c>
      <c r="K1264" s="36">
        <f t="shared" si="264"/>
        <v>21757</v>
      </c>
      <c r="L1264" s="36"/>
      <c r="M1264" s="36">
        <f t="shared" si="265"/>
        <v>2526</v>
      </c>
      <c r="N1264" s="36">
        <f t="shared" si="266"/>
        <v>136864</v>
      </c>
      <c r="O1264" s="36">
        <f t="shared" si="267"/>
        <v>139390</v>
      </c>
      <c r="P1264" s="36">
        <f t="shared" si="268"/>
        <v>139390</v>
      </c>
      <c r="Q1264" s="36">
        <f t="shared" si="269"/>
        <v>-11495</v>
      </c>
    </row>
    <row r="1265" spans="1:17" s="33" customFormat="1" ht="13.2" x14ac:dyDescent="0.25">
      <c r="A1265" s="62">
        <v>62302</v>
      </c>
      <c r="B1265" s="63" t="s">
        <v>1566</v>
      </c>
      <c r="C1265" s="65">
        <v>132850.18</v>
      </c>
      <c r="D1265" s="34">
        <f t="shared" si="257"/>
        <v>1.7339535979659103E-4</v>
      </c>
      <c r="E1265" s="66">
        <f t="shared" si="258"/>
        <v>24308</v>
      </c>
      <c r="F1265" s="35">
        <f t="shared" si="259"/>
        <v>860357</v>
      </c>
      <c r="G1265" s="35">
        <f t="shared" si="260"/>
        <v>-676354</v>
      </c>
      <c r="H1265" s="36">
        <f t="shared" si="261"/>
        <v>18495</v>
      </c>
      <c r="I1265" s="36">
        <f t="shared" si="262"/>
        <v>15900</v>
      </c>
      <c r="J1265" s="36">
        <f t="shared" si="263"/>
        <v>125586</v>
      </c>
      <c r="K1265" s="36">
        <f t="shared" si="264"/>
        <v>159981</v>
      </c>
      <c r="L1265" s="36"/>
      <c r="M1265" s="36">
        <f t="shared" si="265"/>
        <v>18570</v>
      </c>
      <c r="N1265" s="36">
        <f t="shared" si="266"/>
        <v>1006323</v>
      </c>
      <c r="O1265" s="36">
        <f t="shared" si="267"/>
        <v>1024893</v>
      </c>
      <c r="P1265" s="36">
        <f t="shared" si="268"/>
        <v>1024893</v>
      </c>
      <c r="Q1265" s="36">
        <f t="shared" si="269"/>
        <v>-84516</v>
      </c>
    </row>
    <row r="1266" spans="1:17" s="33" customFormat="1" ht="13.2" x14ac:dyDescent="0.25">
      <c r="A1266" s="62">
        <v>62304</v>
      </c>
      <c r="B1266" s="63" t="s">
        <v>1567</v>
      </c>
      <c r="C1266" s="65">
        <v>4379.28</v>
      </c>
      <c r="D1266" s="34">
        <f t="shared" si="257"/>
        <v>5.7158133413896406E-6</v>
      </c>
      <c r="E1266" s="66">
        <f t="shared" si="258"/>
        <v>801</v>
      </c>
      <c r="F1266" s="35">
        <f t="shared" si="259"/>
        <v>28361</v>
      </c>
      <c r="G1266" s="35">
        <f t="shared" si="260"/>
        <v>-22295</v>
      </c>
      <c r="H1266" s="36">
        <f t="shared" si="261"/>
        <v>610</v>
      </c>
      <c r="I1266" s="36">
        <f t="shared" si="262"/>
        <v>524</v>
      </c>
      <c r="J1266" s="36">
        <f t="shared" si="263"/>
        <v>4140</v>
      </c>
      <c r="K1266" s="36">
        <f t="shared" si="264"/>
        <v>5274</v>
      </c>
      <c r="L1266" s="36"/>
      <c r="M1266" s="36">
        <f t="shared" si="265"/>
        <v>612</v>
      </c>
      <c r="N1266" s="36">
        <f t="shared" si="266"/>
        <v>33172</v>
      </c>
      <c r="O1266" s="36">
        <f t="shared" si="267"/>
        <v>33784</v>
      </c>
      <c r="P1266" s="36">
        <f t="shared" si="268"/>
        <v>33784</v>
      </c>
      <c r="Q1266" s="36">
        <f t="shared" si="269"/>
        <v>-2786</v>
      </c>
    </row>
    <row r="1267" spans="1:17" s="33" customFormat="1" ht="13.2" x14ac:dyDescent="0.25">
      <c r="A1267" s="62">
        <v>62305</v>
      </c>
      <c r="B1267" s="63" t="s">
        <v>1568</v>
      </c>
      <c r="C1267" s="65">
        <v>1112.03</v>
      </c>
      <c r="D1267" s="34">
        <f t="shared" si="257"/>
        <v>1.451415737295976E-6</v>
      </c>
      <c r="E1267" s="66">
        <f t="shared" si="258"/>
        <v>203</v>
      </c>
      <c r="F1267" s="35">
        <f t="shared" si="259"/>
        <v>7202</v>
      </c>
      <c r="G1267" s="35">
        <f t="shared" si="260"/>
        <v>-5661</v>
      </c>
      <c r="H1267" s="36">
        <f t="shared" si="261"/>
        <v>155</v>
      </c>
      <c r="I1267" s="36">
        <f t="shared" si="262"/>
        <v>133</v>
      </c>
      <c r="J1267" s="36">
        <f t="shared" si="263"/>
        <v>1051</v>
      </c>
      <c r="K1267" s="36">
        <f t="shared" si="264"/>
        <v>1339</v>
      </c>
      <c r="L1267" s="36"/>
      <c r="M1267" s="36">
        <f t="shared" si="265"/>
        <v>155</v>
      </c>
      <c r="N1267" s="36">
        <f t="shared" si="266"/>
        <v>8423</v>
      </c>
      <c r="O1267" s="36">
        <f t="shared" si="267"/>
        <v>8578</v>
      </c>
      <c r="P1267" s="36">
        <f t="shared" si="268"/>
        <v>8578</v>
      </c>
      <c r="Q1267" s="36">
        <f t="shared" si="269"/>
        <v>-707</v>
      </c>
    </row>
    <row r="1268" spans="1:17" s="33" customFormat="1" ht="13.2" x14ac:dyDescent="0.25">
      <c r="A1268" s="62">
        <v>62306</v>
      </c>
      <c r="B1268" s="63" t="s">
        <v>1569</v>
      </c>
      <c r="C1268" s="65">
        <v>283.2</v>
      </c>
      <c r="D1268" s="34">
        <f t="shared" si="257"/>
        <v>3.6963115815420486E-7</v>
      </c>
      <c r="E1268" s="66">
        <f t="shared" si="258"/>
        <v>52</v>
      </c>
      <c r="F1268" s="35">
        <f t="shared" si="259"/>
        <v>1834</v>
      </c>
      <c r="G1268" s="35">
        <f t="shared" si="260"/>
        <v>-1442</v>
      </c>
      <c r="H1268" s="36">
        <f t="shared" si="261"/>
        <v>39</v>
      </c>
      <c r="I1268" s="36">
        <f t="shared" si="262"/>
        <v>34</v>
      </c>
      <c r="J1268" s="36">
        <f t="shared" si="263"/>
        <v>268</v>
      </c>
      <c r="K1268" s="36">
        <f t="shared" si="264"/>
        <v>341</v>
      </c>
      <c r="L1268" s="36"/>
      <c r="M1268" s="36">
        <f t="shared" si="265"/>
        <v>40</v>
      </c>
      <c r="N1268" s="36">
        <f t="shared" si="266"/>
        <v>2145</v>
      </c>
      <c r="O1268" s="36">
        <f t="shared" si="267"/>
        <v>2185</v>
      </c>
      <c r="P1268" s="36">
        <f t="shared" si="268"/>
        <v>2185</v>
      </c>
      <c r="Q1268" s="36">
        <f t="shared" si="269"/>
        <v>-180</v>
      </c>
    </row>
    <row r="1269" spans="1:17" s="33" customFormat="1" ht="13.2" x14ac:dyDescent="0.25">
      <c r="A1269" s="62">
        <v>62307</v>
      </c>
      <c r="B1269" s="63" t="s">
        <v>1570</v>
      </c>
      <c r="C1269" s="65">
        <v>927.72</v>
      </c>
      <c r="D1269" s="34">
        <f t="shared" si="257"/>
        <v>1.2108552896992194E-6</v>
      </c>
      <c r="E1269" s="66">
        <f t="shared" si="258"/>
        <v>170</v>
      </c>
      <c r="F1269" s="35">
        <f t="shared" si="259"/>
        <v>6008</v>
      </c>
      <c r="G1269" s="35">
        <f t="shared" si="260"/>
        <v>-4723</v>
      </c>
      <c r="H1269" s="36">
        <f t="shared" si="261"/>
        <v>129</v>
      </c>
      <c r="I1269" s="36">
        <f t="shared" si="262"/>
        <v>111</v>
      </c>
      <c r="J1269" s="36">
        <f t="shared" si="263"/>
        <v>877</v>
      </c>
      <c r="K1269" s="36">
        <f t="shared" si="264"/>
        <v>1117</v>
      </c>
      <c r="L1269" s="36"/>
      <c r="M1269" s="36">
        <f t="shared" si="265"/>
        <v>130</v>
      </c>
      <c r="N1269" s="36">
        <f t="shared" si="266"/>
        <v>7027</v>
      </c>
      <c r="O1269" s="36">
        <f t="shared" si="267"/>
        <v>7157</v>
      </c>
      <c r="P1269" s="36">
        <f t="shared" si="268"/>
        <v>7157</v>
      </c>
      <c r="Q1269" s="36">
        <f t="shared" si="269"/>
        <v>-590</v>
      </c>
    </row>
    <row r="1270" spans="1:17" s="33" customFormat="1" ht="13.2" x14ac:dyDescent="0.25">
      <c r="A1270" s="62">
        <v>62308</v>
      </c>
      <c r="B1270" s="63" t="s">
        <v>1571</v>
      </c>
      <c r="C1270" s="65">
        <v>725.04</v>
      </c>
      <c r="D1270" s="34">
        <f t="shared" si="257"/>
        <v>9.4631841422360414E-7</v>
      </c>
      <c r="E1270" s="66">
        <f t="shared" si="258"/>
        <v>133</v>
      </c>
      <c r="F1270" s="35">
        <f t="shared" si="259"/>
        <v>4695</v>
      </c>
      <c r="G1270" s="35">
        <f t="shared" si="260"/>
        <v>-3691</v>
      </c>
      <c r="H1270" s="36">
        <f t="shared" si="261"/>
        <v>101</v>
      </c>
      <c r="I1270" s="36">
        <f t="shared" si="262"/>
        <v>87</v>
      </c>
      <c r="J1270" s="36">
        <f t="shared" si="263"/>
        <v>685</v>
      </c>
      <c r="K1270" s="36">
        <f t="shared" si="264"/>
        <v>873</v>
      </c>
      <c r="L1270" s="36"/>
      <c r="M1270" s="36">
        <f t="shared" si="265"/>
        <v>101</v>
      </c>
      <c r="N1270" s="36">
        <f t="shared" si="266"/>
        <v>5492</v>
      </c>
      <c r="O1270" s="36">
        <f t="shared" si="267"/>
        <v>5593</v>
      </c>
      <c r="P1270" s="36">
        <f t="shared" si="268"/>
        <v>5593</v>
      </c>
      <c r="Q1270" s="36">
        <f t="shared" si="269"/>
        <v>-461</v>
      </c>
    </row>
    <row r="1271" spans="1:17" s="33" customFormat="1" ht="13.2" x14ac:dyDescent="0.25">
      <c r="A1271" s="62">
        <v>62309</v>
      </c>
      <c r="B1271" s="63" t="s">
        <v>1572</v>
      </c>
      <c r="C1271" s="65">
        <v>944</v>
      </c>
      <c r="D1271" s="34">
        <f t="shared" si="257"/>
        <v>1.2321038605140163E-6</v>
      </c>
      <c r="E1271" s="66">
        <f t="shared" si="258"/>
        <v>173</v>
      </c>
      <c r="F1271" s="35">
        <f t="shared" si="259"/>
        <v>6113</v>
      </c>
      <c r="G1271" s="35">
        <f t="shared" si="260"/>
        <v>-4806</v>
      </c>
      <c r="H1271" s="36">
        <f t="shared" si="261"/>
        <v>131</v>
      </c>
      <c r="I1271" s="36">
        <f t="shared" si="262"/>
        <v>113</v>
      </c>
      <c r="J1271" s="36">
        <f t="shared" si="263"/>
        <v>892</v>
      </c>
      <c r="K1271" s="36">
        <f t="shared" si="264"/>
        <v>1136</v>
      </c>
      <c r="L1271" s="36"/>
      <c r="M1271" s="36">
        <f t="shared" si="265"/>
        <v>132</v>
      </c>
      <c r="N1271" s="36">
        <f t="shared" si="266"/>
        <v>7151</v>
      </c>
      <c r="O1271" s="36">
        <f t="shared" si="267"/>
        <v>7283</v>
      </c>
      <c r="P1271" s="36">
        <f t="shared" si="268"/>
        <v>7283</v>
      </c>
      <c r="Q1271" s="36">
        <f t="shared" si="269"/>
        <v>-601</v>
      </c>
    </row>
    <row r="1272" spans="1:17" s="33" customFormat="1" ht="13.2" x14ac:dyDescent="0.25">
      <c r="A1272" s="62">
        <v>62580</v>
      </c>
      <c r="B1272" s="63" t="s">
        <v>1573</v>
      </c>
      <c r="C1272" s="65">
        <v>353674.3</v>
      </c>
      <c r="D1272" s="34">
        <f t="shared" si="257"/>
        <v>4.6161384575698337E-4</v>
      </c>
      <c r="E1272" s="66">
        <f t="shared" si="258"/>
        <v>64714</v>
      </c>
      <c r="F1272" s="35">
        <f t="shared" si="259"/>
        <v>2290447</v>
      </c>
      <c r="G1272" s="35">
        <f t="shared" si="260"/>
        <v>-1800591</v>
      </c>
      <c r="H1272" s="36">
        <f t="shared" si="261"/>
        <v>49238</v>
      </c>
      <c r="I1272" s="36">
        <f t="shared" si="262"/>
        <v>42329</v>
      </c>
      <c r="J1272" s="36">
        <f t="shared" si="263"/>
        <v>334337</v>
      </c>
      <c r="K1272" s="36">
        <f t="shared" si="264"/>
        <v>425904</v>
      </c>
      <c r="L1272" s="36"/>
      <c r="M1272" s="36">
        <f t="shared" si="265"/>
        <v>49438</v>
      </c>
      <c r="N1272" s="36">
        <f t="shared" si="266"/>
        <v>2679037</v>
      </c>
      <c r="O1272" s="36">
        <f t="shared" si="267"/>
        <v>2728475</v>
      </c>
      <c r="P1272" s="36">
        <f t="shared" si="268"/>
        <v>2728475</v>
      </c>
      <c r="Q1272" s="36">
        <f t="shared" si="269"/>
        <v>-224999</v>
      </c>
    </row>
    <row r="1273" spans="1:17" s="33" customFormat="1" ht="13.2" x14ac:dyDescent="0.25">
      <c r="A1273" s="62">
        <v>62581</v>
      </c>
      <c r="B1273" s="63" t="s">
        <v>1574</v>
      </c>
      <c r="C1273" s="65">
        <v>1371898.79</v>
      </c>
      <c r="D1273" s="34">
        <f t="shared" si="257"/>
        <v>1.7905951222388853E-3</v>
      </c>
      <c r="E1273" s="66">
        <f t="shared" si="258"/>
        <v>251025</v>
      </c>
      <c r="F1273" s="35">
        <f t="shared" si="259"/>
        <v>8884619</v>
      </c>
      <c r="G1273" s="35">
        <f t="shared" si="260"/>
        <v>-6984474</v>
      </c>
      <c r="H1273" s="36">
        <f t="shared" si="261"/>
        <v>190995</v>
      </c>
      <c r="I1273" s="36">
        <f t="shared" si="262"/>
        <v>164192</v>
      </c>
      <c r="J1273" s="36">
        <f t="shared" si="263"/>
        <v>1296888</v>
      </c>
      <c r="K1273" s="36">
        <f t="shared" si="264"/>
        <v>1652075</v>
      </c>
      <c r="L1273" s="36"/>
      <c r="M1273" s="36">
        <f t="shared" si="265"/>
        <v>191771</v>
      </c>
      <c r="N1273" s="36">
        <f t="shared" si="266"/>
        <v>10391955</v>
      </c>
      <c r="O1273" s="36">
        <f t="shared" si="267"/>
        <v>10583726</v>
      </c>
      <c r="P1273" s="36">
        <f t="shared" si="268"/>
        <v>10583726</v>
      </c>
      <c r="Q1273" s="36">
        <f t="shared" si="269"/>
        <v>-872767</v>
      </c>
    </row>
    <row r="1274" spans="1:17" s="33" customFormat="1" ht="13.2" x14ac:dyDescent="0.25">
      <c r="A1274" s="62">
        <v>62601</v>
      </c>
      <c r="B1274" s="63" t="s">
        <v>1575</v>
      </c>
      <c r="C1274" s="65">
        <v>27701.89</v>
      </c>
      <c r="D1274" s="34">
        <f t="shared" si="257"/>
        <v>3.6156361877684981E-5</v>
      </c>
      <c r="E1274" s="66">
        <f t="shared" si="258"/>
        <v>5069</v>
      </c>
      <c r="F1274" s="35">
        <f t="shared" si="259"/>
        <v>179402</v>
      </c>
      <c r="G1274" s="35">
        <f t="shared" si="260"/>
        <v>-141033</v>
      </c>
      <c r="H1274" s="36">
        <f t="shared" si="261"/>
        <v>3857</v>
      </c>
      <c r="I1274" s="36">
        <f t="shared" si="262"/>
        <v>3315</v>
      </c>
      <c r="J1274" s="36">
        <f t="shared" si="263"/>
        <v>26187</v>
      </c>
      <c r="K1274" s="36">
        <f t="shared" si="264"/>
        <v>33359</v>
      </c>
      <c r="L1274" s="36"/>
      <c r="M1274" s="36">
        <f t="shared" si="265"/>
        <v>3872</v>
      </c>
      <c r="N1274" s="36">
        <f t="shared" si="266"/>
        <v>209838</v>
      </c>
      <c r="O1274" s="36">
        <f t="shared" si="267"/>
        <v>213710</v>
      </c>
      <c r="P1274" s="36">
        <f t="shared" si="268"/>
        <v>213710</v>
      </c>
      <c r="Q1274" s="36">
        <f t="shared" si="269"/>
        <v>-17623</v>
      </c>
    </row>
    <row r="1275" spans="1:17" s="33" customFormat="1" ht="13.2" x14ac:dyDescent="0.25">
      <c r="A1275" s="62">
        <v>62701</v>
      </c>
      <c r="B1275" s="63" t="s">
        <v>1576</v>
      </c>
      <c r="C1275" s="65">
        <v>94109.94</v>
      </c>
      <c r="D1275" s="34">
        <f t="shared" si="257"/>
        <v>1.2283180125714243E-4</v>
      </c>
      <c r="E1275" s="66">
        <f t="shared" si="258"/>
        <v>17220</v>
      </c>
      <c r="F1275" s="35">
        <f t="shared" si="259"/>
        <v>609470</v>
      </c>
      <c r="G1275" s="35">
        <f t="shared" si="260"/>
        <v>-479123</v>
      </c>
      <c r="H1275" s="36">
        <f t="shared" si="261"/>
        <v>13102</v>
      </c>
      <c r="I1275" s="36">
        <f t="shared" si="262"/>
        <v>11263</v>
      </c>
      <c r="J1275" s="36">
        <f t="shared" si="263"/>
        <v>88964</v>
      </c>
      <c r="K1275" s="36">
        <f t="shared" si="264"/>
        <v>113329</v>
      </c>
      <c r="L1275" s="36"/>
      <c r="M1275" s="36">
        <f t="shared" si="265"/>
        <v>13155</v>
      </c>
      <c r="N1275" s="36">
        <f t="shared" si="266"/>
        <v>712871</v>
      </c>
      <c r="O1275" s="36">
        <f t="shared" si="267"/>
        <v>726026</v>
      </c>
      <c r="P1275" s="36">
        <f t="shared" si="268"/>
        <v>726026</v>
      </c>
      <c r="Q1275" s="36">
        <f t="shared" si="269"/>
        <v>-59870</v>
      </c>
    </row>
    <row r="1276" spans="1:17" s="33" customFormat="1" ht="13.2" x14ac:dyDescent="0.25">
      <c r="A1276" s="62">
        <v>63201</v>
      </c>
      <c r="B1276" s="63" t="s">
        <v>1577</v>
      </c>
      <c r="C1276" s="65">
        <v>669022.61</v>
      </c>
      <c r="D1276" s="34">
        <f t="shared" si="257"/>
        <v>8.7320480990695241E-4</v>
      </c>
      <c r="E1276" s="66">
        <f t="shared" si="258"/>
        <v>122416</v>
      </c>
      <c r="F1276" s="35">
        <f t="shared" si="259"/>
        <v>4332689</v>
      </c>
      <c r="G1276" s="35">
        <f t="shared" si="260"/>
        <v>-3406061</v>
      </c>
      <c r="H1276" s="36">
        <f t="shared" si="261"/>
        <v>93141</v>
      </c>
      <c r="I1276" s="36">
        <f t="shared" si="262"/>
        <v>80070</v>
      </c>
      <c r="J1276" s="36">
        <f t="shared" si="263"/>
        <v>632443</v>
      </c>
      <c r="K1276" s="36">
        <f t="shared" si="264"/>
        <v>805654</v>
      </c>
      <c r="L1276" s="36"/>
      <c r="M1276" s="36">
        <f t="shared" si="265"/>
        <v>93519</v>
      </c>
      <c r="N1276" s="36">
        <f t="shared" si="266"/>
        <v>5067759</v>
      </c>
      <c r="O1276" s="36">
        <f t="shared" si="267"/>
        <v>5161278</v>
      </c>
      <c r="P1276" s="36">
        <f t="shared" si="268"/>
        <v>5161278</v>
      </c>
      <c r="Q1276" s="36">
        <f t="shared" si="269"/>
        <v>-425615</v>
      </c>
    </row>
    <row r="1277" spans="1:17" s="33" customFormat="1" ht="13.2" x14ac:dyDescent="0.25">
      <c r="A1277" s="62">
        <v>63204</v>
      </c>
      <c r="B1277" s="63" t="s">
        <v>1578</v>
      </c>
      <c r="C1277" s="65">
        <v>11473.76</v>
      </c>
      <c r="D1277" s="34">
        <f t="shared" si="257"/>
        <v>1.4975491515478071E-5</v>
      </c>
      <c r="E1277" s="66">
        <f t="shared" si="258"/>
        <v>2099</v>
      </c>
      <c r="F1277" s="35">
        <f t="shared" si="259"/>
        <v>74306</v>
      </c>
      <c r="G1277" s="35">
        <f t="shared" si="260"/>
        <v>-58414</v>
      </c>
      <c r="H1277" s="36">
        <f t="shared" si="261"/>
        <v>1597</v>
      </c>
      <c r="I1277" s="36">
        <f t="shared" si="262"/>
        <v>1373</v>
      </c>
      <c r="J1277" s="36">
        <f t="shared" si="263"/>
        <v>10846</v>
      </c>
      <c r="K1277" s="36">
        <f t="shared" si="264"/>
        <v>13816</v>
      </c>
      <c r="L1277" s="36"/>
      <c r="M1277" s="36">
        <f t="shared" si="265"/>
        <v>1604</v>
      </c>
      <c r="N1277" s="36">
        <f t="shared" si="266"/>
        <v>86912</v>
      </c>
      <c r="O1277" s="36">
        <f t="shared" si="267"/>
        <v>88516</v>
      </c>
      <c r="P1277" s="36">
        <f t="shared" si="268"/>
        <v>88516</v>
      </c>
      <c r="Q1277" s="36">
        <f t="shared" si="269"/>
        <v>-7299</v>
      </c>
    </row>
    <row r="1278" spans="1:17" s="33" customFormat="1" ht="13.2" x14ac:dyDescent="0.25">
      <c r="A1278" s="62">
        <v>63209</v>
      </c>
      <c r="B1278" s="63" t="s">
        <v>1579</v>
      </c>
      <c r="C1278" s="65">
        <v>26656.400000000001</v>
      </c>
      <c r="D1278" s="34">
        <f t="shared" si="257"/>
        <v>3.4791793800218035E-5</v>
      </c>
      <c r="E1278" s="66">
        <f t="shared" si="258"/>
        <v>4877</v>
      </c>
      <c r="F1278" s="35">
        <f t="shared" si="259"/>
        <v>172631</v>
      </c>
      <c r="G1278" s="35">
        <f t="shared" si="260"/>
        <v>-135710</v>
      </c>
      <c r="H1278" s="36">
        <f t="shared" si="261"/>
        <v>3711</v>
      </c>
      <c r="I1278" s="36">
        <f t="shared" si="262"/>
        <v>3190</v>
      </c>
      <c r="J1278" s="36">
        <f t="shared" si="263"/>
        <v>25199</v>
      </c>
      <c r="K1278" s="36">
        <f t="shared" si="264"/>
        <v>32100</v>
      </c>
      <c r="L1278" s="36"/>
      <c r="M1278" s="36">
        <f t="shared" si="265"/>
        <v>3726</v>
      </c>
      <c r="N1278" s="36">
        <f t="shared" si="266"/>
        <v>201919</v>
      </c>
      <c r="O1278" s="36">
        <f t="shared" si="267"/>
        <v>205645</v>
      </c>
      <c r="P1278" s="36">
        <f t="shared" si="268"/>
        <v>205645</v>
      </c>
      <c r="Q1278" s="36">
        <f t="shared" si="269"/>
        <v>-16958</v>
      </c>
    </row>
    <row r="1279" spans="1:17" s="33" customFormat="1" ht="13.2" x14ac:dyDescent="0.25">
      <c r="A1279" s="62">
        <v>63301</v>
      </c>
      <c r="B1279" s="63" t="s">
        <v>1580</v>
      </c>
      <c r="C1279" s="65">
        <v>142020.71</v>
      </c>
      <c r="D1279" s="34">
        <f t="shared" si="257"/>
        <v>1.8536468756773469E-4</v>
      </c>
      <c r="E1279" s="66">
        <f t="shared" si="258"/>
        <v>25986</v>
      </c>
      <c r="F1279" s="35">
        <f t="shared" si="259"/>
        <v>919747</v>
      </c>
      <c r="G1279" s="35">
        <f t="shared" si="260"/>
        <v>-723042</v>
      </c>
      <c r="H1279" s="36">
        <f t="shared" si="261"/>
        <v>19772</v>
      </c>
      <c r="I1279" s="36">
        <f t="shared" si="262"/>
        <v>16997</v>
      </c>
      <c r="J1279" s="36">
        <f t="shared" si="263"/>
        <v>134255</v>
      </c>
      <c r="K1279" s="36">
        <f t="shared" si="264"/>
        <v>171024</v>
      </c>
      <c r="L1279" s="36"/>
      <c r="M1279" s="36">
        <f t="shared" si="265"/>
        <v>19852</v>
      </c>
      <c r="N1279" s="36">
        <f t="shared" si="266"/>
        <v>1075788</v>
      </c>
      <c r="O1279" s="36">
        <f t="shared" si="267"/>
        <v>1095640</v>
      </c>
      <c r="P1279" s="36">
        <f t="shared" si="268"/>
        <v>1095640</v>
      </c>
      <c r="Q1279" s="36">
        <f t="shared" si="269"/>
        <v>-90350</v>
      </c>
    </row>
    <row r="1280" spans="1:17" s="33" customFormat="1" ht="13.2" x14ac:dyDescent="0.25">
      <c r="A1280" s="62">
        <v>63302</v>
      </c>
      <c r="B1280" s="63" t="s">
        <v>1581</v>
      </c>
      <c r="C1280" s="65">
        <v>554579.02</v>
      </c>
      <c r="D1280" s="34">
        <f t="shared" si="257"/>
        <v>7.2383363506576257E-4</v>
      </c>
      <c r="E1280" s="66">
        <f t="shared" si="258"/>
        <v>101475</v>
      </c>
      <c r="F1280" s="35">
        <f t="shared" si="259"/>
        <v>3591536</v>
      </c>
      <c r="G1280" s="35">
        <f t="shared" si="260"/>
        <v>-2823417</v>
      </c>
      <c r="H1280" s="36">
        <f t="shared" si="261"/>
        <v>77208</v>
      </c>
      <c r="I1280" s="36">
        <f t="shared" si="262"/>
        <v>66373</v>
      </c>
      <c r="J1280" s="36">
        <f t="shared" si="263"/>
        <v>524256</v>
      </c>
      <c r="K1280" s="36">
        <f t="shared" si="264"/>
        <v>667837</v>
      </c>
      <c r="L1280" s="36"/>
      <c r="M1280" s="36">
        <f t="shared" si="265"/>
        <v>77522</v>
      </c>
      <c r="N1280" s="36">
        <f t="shared" si="266"/>
        <v>4200864</v>
      </c>
      <c r="O1280" s="36">
        <f t="shared" si="267"/>
        <v>4278386</v>
      </c>
      <c r="P1280" s="36">
        <f t="shared" si="268"/>
        <v>4278386</v>
      </c>
      <c r="Q1280" s="36">
        <f t="shared" si="269"/>
        <v>-352809</v>
      </c>
    </row>
    <row r="1281" spans="1:17" s="33" customFormat="1" ht="13.2" x14ac:dyDescent="0.25">
      <c r="A1281" s="62">
        <v>63306</v>
      </c>
      <c r="B1281" s="63" t="s">
        <v>1582</v>
      </c>
      <c r="C1281" s="65">
        <v>30670.07</v>
      </c>
      <c r="D1281" s="34">
        <f t="shared" si="257"/>
        <v>4.0030414882664317E-5</v>
      </c>
      <c r="E1281" s="66">
        <f t="shared" si="258"/>
        <v>5612</v>
      </c>
      <c r="F1281" s="35">
        <f t="shared" si="259"/>
        <v>198624</v>
      </c>
      <c r="G1281" s="35">
        <f t="shared" si="260"/>
        <v>-156144</v>
      </c>
      <c r="H1281" s="36">
        <f t="shared" si="261"/>
        <v>4270</v>
      </c>
      <c r="I1281" s="36">
        <f t="shared" si="262"/>
        <v>3671</v>
      </c>
      <c r="J1281" s="36">
        <f t="shared" si="263"/>
        <v>28993</v>
      </c>
      <c r="K1281" s="36">
        <f t="shared" si="264"/>
        <v>36934</v>
      </c>
      <c r="L1281" s="36"/>
      <c r="M1281" s="36">
        <f t="shared" si="265"/>
        <v>4287</v>
      </c>
      <c r="N1281" s="36">
        <f t="shared" si="266"/>
        <v>232322</v>
      </c>
      <c r="O1281" s="36">
        <f t="shared" si="267"/>
        <v>236609</v>
      </c>
      <c r="P1281" s="36">
        <f t="shared" si="268"/>
        <v>236609</v>
      </c>
      <c r="Q1281" s="36">
        <f t="shared" si="269"/>
        <v>-19512</v>
      </c>
    </row>
    <row r="1282" spans="1:17" s="33" customFormat="1" ht="13.2" x14ac:dyDescent="0.25">
      <c r="A1282" s="62">
        <v>63307</v>
      </c>
      <c r="B1282" s="63" t="s">
        <v>1583</v>
      </c>
      <c r="C1282" s="65">
        <v>5530.74</v>
      </c>
      <c r="D1282" s="34">
        <f t="shared" si="257"/>
        <v>7.2186929083678919E-6</v>
      </c>
      <c r="E1282" s="66">
        <f t="shared" si="258"/>
        <v>1012</v>
      </c>
      <c r="F1282" s="35">
        <f t="shared" si="259"/>
        <v>35818</v>
      </c>
      <c r="G1282" s="35">
        <f t="shared" si="260"/>
        <v>-28158</v>
      </c>
      <c r="H1282" s="36">
        <f t="shared" si="261"/>
        <v>770</v>
      </c>
      <c r="I1282" s="36">
        <f t="shared" si="262"/>
        <v>662</v>
      </c>
      <c r="J1282" s="36">
        <f t="shared" si="263"/>
        <v>5228</v>
      </c>
      <c r="K1282" s="36">
        <f t="shared" si="264"/>
        <v>6660</v>
      </c>
      <c r="L1282" s="36"/>
      <c r="M1282" s="36">
        <f t="shared" si="265"/>
        <v>773</v>
      </c>
      <c r="N1282" s="36">
        <f t="shared" si="266"/>
        <v>41895</v>
      </c>
      <c r="O1282" s="36">
        <f t="shared" si="267"/>
        <v>42668</v>
      </c>
      <c r="P1282" s="36">
        <f t="shared" si="268"/>
        <v>42668</v>
      </c>
      <c r="Q1282" s="36">
        <f t="shared" si="269"/>
        <v>-3519</v>
      </c>
    </row>
    <row r="1283" spans="1:17" s="33" customFormat="1" ht="13.2" x14ac:dyDescent="0.25">
      <c r="A1283" s="62">
        <v>63316</v>
      </c>
      <c r="B1283" s="63" t="s">
        <v>1584</v>
      </c>
      <c r="C1283" s="65">
        <v>345.11</v>
      </c>
      <c r="D1283" s="34">
        <f t="shared" si="257"/>
        <v>4.5043576620973742E-7</v>
      </c>
      <c r="E1283" s="66">
        <f t="shared" si="258"/>
        <v>63</v>
      </c>
      <c r="F1283" s="35">
        <f t="shared" si="259"/>
        <v>2235</v>
      </c>
      <c r="G1283" s="35">
        <f t="shared" si="260"/>
        <v>-1757</v>
      </c>
      <c r="H1283" s="36">
        <f t="shared" si="261"/>
        <v>48</v>
      </c>
      <c r="I1283" s="36">
        <f t="shared" si="262"/>
        <v>41</v>
      </c>
      <c r="J1283" s="36">
        <f t="shared" si="263"/>
        <v>326</v>
      </c>
      <c r="K1283" s="36">
        <f t="shared" si="264"/>
        <v>415</v>
      </c>
      <c r="L1283" s="36"/>
      <c r="M1283" s="36">
        <f t="shared" si="265"/>
        <v>48</v>
      </c>
      <c r="N1283" s="36">
        <f t="shared" si="266"/>
        <v>2614</v>
      </c>
      <c r="O1283" s="36">
        <f t="shared" si="267"/>
        <v>2662</v>
      </c>
      <c r="P1283" s="36">
        <f t="shared" si="268"/>
        <v>2662</v>
      </c>
      <c r="Q1283" s="36">
        <f t="shared" si="269"/>
        <v>-220</v>
      </c>
    </row>
    <row r="1284" spans="1:17" s="33" customFormat="1" ht="13.2" x14ac:dyDescent="0.25">
      <c r="A1284" s="62">
        <v>63317</v>
      </c>
      <c r="B1284" s="63" t="s">
        <v>1585</v>
      </c>
      <c r="C1284" s="65">
        <v>4021.44</v>
      </c>
      <c r="D1284" s="34">
        <f t="shared" si="257"/>
        <v>5.2487624457897088E-6</v>
      </c>
      <c r="E1284" s="66">
        <f t="shared" si="258"/>
        <v>736</v>
      </c>
      <c r="F1284" s="35">
        <f t="shared" si="259"/>
        <v>26043</v>
      </c>
      <c r="G1284" s="35">
        <f t="shared" si="260"/>
        <v>-20474</v>
      </c>
      <c r="H1284" s="36">
        <f t="shared" si="261"/>
        <v>560</v>
      </c>
      <c r="I1284" s="36">
        <f t="shared" si="262"/>
        <v>481</v>
      </c>
      <c r="J1284" s="36">
        <f t="shared" si="263"/>
        <v>3802</v>
      </c>
      <c r="K1284" s="36">
        <f t="shared" si="264"/>
        <v>4843</v>
      </c>
      <c r="L1284" s="36"/>
      <c r="M1284" s="36">
        <f t="shared" si="265"/>
        <v>562</v>
      </c>
      <c r="N1284" s="36">
        <f t="shared" si="266"/>
        <v>30462</v>
      </c>
      <c r="O1284" s="36">
        <f t="shared" si="267"/>
        <v>31024</v>
      </c>
      <c r="P1284" s="36">
        <f t="shared" si="268"/>
        <v>31024</v>
      </c>
      <c r="Q1284" s="36">
        <f t="shared" si="269"/>
        <v>-2558</v>
      </c>
    </row>
    <row r="1285" spans="1:17" s="33" customFormat="1" ht="13.2" x14ac:dyDescent="0.25">
      <c r="A1285" s="62">
        <v>63321</v>
      </c>
      <c r="B1285" s="63" t="s">
        <v>1586</v>
      </c>
      <c r="C1285" s="65">
        <v>18122.77</v>
      </c>
      <c r="D1285" s="34">
        <f t="shared" si="257"/>
        <v>2.3653744576491099E-5</v>
      </c>
      <c r="E1285" s="66">
        <f t="shared" si="258"/>
        <v>3316</v>
      </c>
      <c r="F1285" s="35">
        <f t="shared" si="259"/>
        <v>117366</v>
      </c>
      <c r="G1285" s="35">
        <f t="shared" si="260"/>
        <v>-92265</v>
      </c>
      <c r="H1285" s="36">
        <f t="shared" si="261"/>
        <v>2523</v>
      </c>
      <c r="I1285" s="36">
        <f t="shared" si="262"/>
        <v>2169</v>
      </c>
      <c r="J1285" s="36">
        <f t="shared" si="263"/>
        <v>17132</v>
      </c>
      <c r="K1285" s="36">
        <f t="shared" si="264"/>
        <v>21824</v>
      </c>
      <c r="L1285" s="36"/>
      <c r="M1285" s="36">
        <f t="shared" si="265"/>
        <v>2533</v>
      </c>
      <c r="N1285" s="36">
        <f t="shared" si="266"/>
        <v>137278</v>
      </c>
      <c r="O1285" s="36">
        <f t="shared" si="267"/>
        <v>139811</v>
      </c>
      <c r="P1285" s="36">
        <f t="shared" si="268"/>
        <v>139811</v>
      </c>
      <c r="Q1285" s="36">
        <f t="shared" si="269"/>
        <v>-11529</v>
      </c>
    </row>
    <row r="1286" spans="1:17" s="33" customFormat="1" ht="13.2" x14ac:dyDescent="0.25">
      <c r="A1286" s="62">
        <v>63324</v>
      </c>
      <c r="B1286" s="63" t="s">
        <v>1587</v>
      </c>
      <c r="C1286" s="65">
        <v>17580.64</v>
      </c>
      <c r="D1286" s="34">
        <f t="shared" si="257"/>
        <v>2.2946159337189761E-5</v>
      </c>
      <c r="E1286" s="66">
        <f t="shared" si="258"/>
        <v>3217</v>
      </c>
      <c r="F1286" s="35">
        <f t="shared" si="259"/>
        <v>113855</v>
      </c>
      <c r="G1286" s="35">
        <f t="shared" si="260"/>
        <v>-89505</v>
      </c>
      <c r="H1286" s="36">
        <f t="shared" si="261"/>
        <v>2448</v>
      </c>
      <c r="I1286" s="36">
        <f t="shared" si="262"/>
        <v>2104</v>
      </c>
      <c r="J1286" s="36">
        <f t="shared" si="263"/>
        <v>16619</v>
      </c>
      <c r="K1286" s="36">
        <f t="shared" si="264"/>
        <v>21171</v>
      </c>
      <c r="L1286" s="36"/>
      <c r="M1286" s="36">
        <f t="shared" si="265"/>
        <v>2458</v>
      </c>
      <c r="N1286" s="36">
        <f t="shared" si="266"/>
        <v>133171</v>
      </c>
      <c r="O1286" s="36">
        <f t="shared" si="267"/>
        <v>135629</v>
      </c>
      <c r="P1286" s="36">
        <f t="shared" si="268"/>
        <v>135629</v>
      </c>
      <c r="Q1286" s="36">
        <f t="shared" si="269"/>
        <v>-11184</v>
      </c>
    </row>
    <row r="1287" spans="1:17" s="33" customFormat="1" ht="13.2" x14ac:dyDescent="0.25">
      <c r="A1287" s="62">
        <v>63589</v>
      </c>
      <c r="B1287" s="63" t="s">
        <v>1588</v>
      </c>
      <c r="C1287" s="65">
        <v>464857.49</v>
      </c>
      <c r="D1287" s="34">
        <f t="shared" si="257"/>
        <v>6.0672956357823689E-4</v>
      </c>
      <c r="E1287" s="66">
        <f t="shared" si="258"/>
        <v>85058</v>
      </c>
      <c r="F1287" s="35">
        <f t="shared" si="259"/>
        <v>3010486</v>
      </c>
      <c r="G1287" s="35">
        <f t="shared" si="260"/>
        <v>-2366636</v>
      </c>
      <c r="H1287" s="36">
        <f t="shared" si="261"/>
        <v>64717</v>
      </c>
      <c r="I1287" s="36">
        <f t="shared" si="262"/>
        <v>55635</v>
      </c>
      <c r="J1287" s="36">
        <f t="shared" si="263"/>
        <v>439441</v>
      </c>
      <c r="K1287" s="36">
        <f t="shared" si="264"/>
        <v>559793</v>
      </c>
      <c r="L1287" s="36"/>
      <c r="M1287" s="36">
        <f t="shared" si="265"/>
        <v>64980</v>
      </c>
      <c r="N1287" s="36">
        <f t="shared" si="266"/>
        <v>3521235</v>
      </c>
      <c r="O1287" s="36">
        <f t="shared" si="267"/>
        <v>3586215</v>
      </c>
      <c r="P1287" s="36">
        <f t="shared" si="268"/>
        <v>3586215</v>
      </c>
      <c r="Q1287" s="36">
        <f t="shared" si="269"/>
        <v>-295731</v>
      </c>
    </row>
    <row r="1288" spans="1:17" s="33" customFormat="1" ht="13.2" x14ac:dyDescent="0.25">
      <c r="A1288" s="62">
        <v>63591</v>
      </c>
      <c r="B1288" s="63" t="s">
        <v>1589</v>
      </c>
      <c r="C1288" s="65">
        <v>260251.5</v>
      </c>
      <c r="D1288" s="34">
        <f t="shared" si="257"/>
        <v>3.396788960323766E-4</v>
      </c>
      <c r="E1288" s="66">
        <f t="shared" si="258"/>
        <v>47620</v>
      </c>
      <c r="F1288" s="35">
        <f t="shared" si="259"/>
        <v>1685427</v>
      </c>
      <c r="G1288" s="35">
        <f t="shared" si="260"/>
        <v>-1324966</v>
      </c>
      <c r="H1288" s="36">
        <f t="shared" si="261"/>
        <v>36232</v>
      </c>
      <c r="I1288" s="36">
        <f t="shared" si="262"/>
        <v>31148</v>
      </c>
      <c r="J1288" s="36">
        <f t="shared" si="263"/>
        <v>246022</v>
      </c>
      <c r="K1288" s="36">
        <f t="shared" si="264"/>
        <v>313402</v>
      </c>
      <c r="L1288" s="36"/>
      <c r="M1288" s="36">
        <f t="shared" si="265"/>
        <v>36379</v>
      </c>
      <c r="N1288" s="36">
        <f t="shared" si="266"/>
        <v>1971371</v>
      </c>
      <c r="O1288" s="36">
        <f t="shared" si="267"/>
        <v>2007750</v>
      </c>
      <c r="P1288" s="36">
        <f t="shared" si="268"/>
        <v>2007750</v>
      </c>
      <c r="Q1288" s="36">
        <f t="shared" si="269"/>
        <v>-165565</v>
      </c>
    </row>
    <row r="1289" spans="1:17" s="33" customFormat="1" ht="13.2" x14ac:dyDescent="0.25">
      <c r="A1289" s="62">
        <v>63592</v>
      </c>
      <c r="B1289" s="63" t="s">
        <v>1590</v>
      </c>
      <c r="C1289" s="65">
        <v>1142370.4099999999</v>
      </c>
      <c r="D1289" s="34">
        <f t="shared" si="257"/>
        <v>1.4910158816715884E-3</v>
      </c>
      <c r="E1289" s="66">
        <f t="shared" si="258"/>
        <v>209027</v>
      </c>
      <c r="F1289" s="35">
        <f t="shared" si="259"/>
        <v>7398159</v>
      </c>
      <c r="G1289" s="35">
        <f t="shared" si="260"/>
        <v>-5815922</v>
      </c>
      <c r="H1289" s="36">
        <f t="shared" si="261"/>
        <v>159041</v>
      </c>
      <c r="I1289" s="36">
        <f t="shared" si="262"/>
        <v>136722</v>
      </c>
      <c r="J1289" s="36">
        <f t="shared" si="263"/>
        <v>1079909</v>
      </c>
      <c r="K1289" s="36">
        <f t="shared" si="264"/>
        <v>1375672</v>
      </c>
      <c r="L1289" s="36"/>
      <c r="M1289" s="36">
        <f t="shared" si="265"/>
        <v>159686</v>
      </c>
      <c r="N1289" s="36">
        <f t="shared" si="266"/>
        <v>8653307</v>
      </c>
      <c r="O1289" s="36">
        <f t="shared" si="267"/>
        <v>8812993</v>
      </c>
      <c r="P1289" s="36">
        <f t="shared" si="268"/>
        <v>8812993</v>
      </c>
      <c r="Q1289" s="36">
        <f t="shared" si="269"/>
        <v>-726747</v>
      </c>
    </row>
    <row r="1290" spans="1:17" s="33" customFormat="1" ht="13.2" x14ac:dyDescent="0.25">
      <c r="A1290" s="62">
        <v>63593</v>
      </c>
      <c r="B1290" s="63" t="s">
        <v>1591</v>
      </c>
      <c r="C1290" s="65">
        <v>1636664.15</v>
      </c>
      <c r="D1290" s="34">
        <f t="shared" si="257"/>
        <v>2.1361654847244604E-3</v>
      </c>
      <c r="E1290" s="66">
        <f t="shared" si="258"/>
        <v>299471</v>
      </c>
      <c r="F1290" s="35">
        <f t="shared" si="259"/>
        <v>10599279</v>
      </c>
      <c r="G1290" s="35">
        <f t="shared" si="260"/>
        <v>-8332421</v>
      </c>
      <c r="H1290" s="36">
        <f t="shared" si="261"/>
        <v>227856</v>
      </c>
      <c r="I1290" s="36">
        <f t="shared" si="262"/>
        <v>195880</v>
      </c>
      <c r="J1290" s="36">
        <f t="shared" si="263"/>
        <v>1547177</v>
      </c>
      <c r="K1290" s="36">
        <f t="shared" si="264"/>
        <v>1970913</v>
      </c>
      <c r="L1290" s="36"/>
      <c r="M1290" s="36">
        <f t="shared" si="265"/>
        <v>228781</v>
      </c>
      <c r="N1290" s="36">
        <f t="shared" si="266"/>
        <v>12397518</v>
      </c>
      <c r="O1290" s="36">
        <f t="shared" si="267"/>
        <v>12626299</v>
      </c>
      <c r="P1290" s="36">
        <f t="shared" si="268"/>
        <v>12626299</v>
      </c>
      <c r="Q1290" s="36">
        <f t="shared" si="269"/>
        <v>-1041205</v>
      </c>
    </row>
    <row r="1291" spans="1:17" s="33" customFormat="1" ht="13.2" x14ac:dyDescent="0.25">
      <c r="A1291" s="62">
        <v>63594</v>
      </c>
      <c r="B1291" s="63" t="s">
        <v>1592</v>
      </c>
      <c r="C1291" s="65">
        <v>229049.43</v>
      </c>
      <c r="D1291" s="34">
        <f t="shared" si="257"/>
        <v>2.9895411753340563E-4</v>
      </c>
      <c r="E1291" s="66">
        <f t="shared" si="258"/>
        <v>41911</v>
      </c>
      <c r="F1291" s="35">
        <f t="shared" si="259"/>
        <v>1483358</v>
      </c>
      <c r="G1291" s="35">
        <f t="shared" si="260"/>
        <v>-1166114</v>
      </c>
      <c r="H1291" s="36">
        <f t="shared" si="261"/>
        <v>31888</v>
      </c>
      <c r="I1291" s="36">
        <f t="shared" si="262"/>
        <v>27413</v>
      </c>
      <c r="J1291" s="36">
        <f t="shared" si="263"/>
        <v>216526</v>
      </c>
      <c r="K1291" s="36">
        <f t="shared" si="264"/>
        <v>275827</v>
      </c>
      <c r="L1291" s="36"/>
      <c r="M1291" s="36">
        <f t="shared" si="265"/>
        <v>32018</v>
      </c>
      <c r="N1291" s="36">
        <f t="shared" si="266"/>
        <v>1735020</v>
      </c>
      <c r="O1291" s="36">
        <f t="shared" si="267"/>
        <v>1767038</v>
      </c>
      <c r="P1291" s="36">
        <f t="shared" si="268"/>
        <v>1767038</v>
      </c>
      <c r="Q1291" s="36">
        <f t="shared" si="269"/>
        <v>-145715</v>
      </c>
    </row>
    <row r="1292" spans="1:17" s="33" customFormat="1" ht="13.2" x14ac:dyDescent="0.25">
      <c r="A1292" s="62">
        <v>63701</v>
      </c>
      <c r="B1292" s="63" t="s">
        <v>1593</v>
      </c>
      <c r="C1292" s="65">
        <v>47501.69</v>
      </c>
      <c r="D1292" s="34">
        <f t="shared" ref="D1292:D1355" si="270">+C1292/$C$10</f>
        <v>6.1998957235105971E-5</v>
      </c>
      <c r="E1292" s="66">
        <f t="shared" ref="E1292:E1355" si="271">ROUND(D1292*$E$10,0)</f>
        <v>8692</v>
      </c>
      <c r="F1292" s="35">
        <f t="shared" ref="F1292:F1355" si="272">+ROUND(D1292*$F$10,0)</f>
        <v>307628</v>
      </c>
      <c r="G1292" s="35">
        <f t="shared" ref="G1292:G1355" si="273">+ROUND(D1292*$G$10,0)</f>
        <v>-241836</v>
      </c>
      <c r="H1292" s="36">
        <f t="shared" ref="H1292:H1355" si="274">ROUND(D1292*$H$10,0)</f>
        <v>6613</v>
      </c>
      <c r="I1292" s="36">
        <f t="shared" ref="I1292:I1355" si="275">ROUND(D1292*$I$10,0)</f>
        <v>5685</v>
      </c>
      <c r="J1292" s="36">
        <f t="shared" ref="J1292:J1355" si="276">ROUND(D1292*$J$10,0)</f>
        <v>44904</v>
      </c>
      <c r="K1292" s="36">
        <f t="shared" ref="K1292:K1355" si="277">ROUND(SUM(H1292:J1292),0)</f>
        <v>57202</v>
      </c>
      <c r="L1292" s="36"/>
      <c r="M1292" s="36">
        <f t="shared" ref="M1292:M1355" si="278">ROUND(D1292*$M$10,0)</f>
        <v>6640</v>
      </c>
      <c r="N1292" s="36">
        <f t="shared" ref="N1292:N1355" si="279">ROUND(D1292*$N$10,0)</f>
        <v>359819</v>
      </c>
      <c r="O1292" s="36">
        <f t="shared" ref="O1292:O1355" si="280">ROUND(SUM(L1292:N1292),0)</f>
        <v>366459</v>
      </c>
      <c r="P1292" s="36">
        <f t="shared" ref="P1292:P1355" si="281">ROUND(SUM(M1292:N1292),0)</f>
        <v>366459</v>
      </c>
      <c r="Q1292" s="36">
        <f t="shared" ref="Q1292:Q1355" si="282">ROUND(D1292*$Q$10,0)</f>
        <v>-30219</v>
      </c>
    </row>
    <row r="1293" spans="1:17" s="33" customFormat="1" ht="13.2" x14ac:dyDescent="0.25">
      <c r="A1293" s="62">
        <v>64001</v>
      </c>
      <c r="B1293" s="63" t="s">
        <v>1594</v>
      </c>
      <c r="C1293" s="65">
        <v>3799481.12</v>
      </c>
      <c r="D1293" s="34">
        <f t="shared" si="270"/>
        <v>4.9590628770149556E-3</v>
      </c>
      <c r="E1293" s="66">
        <f t="shared" si="271"/>
        <v>695216</v>
      </c>
      <c r="F1293" s="35">
        <f t="shared" si="272"/>
        <v>24606001</v>
      </c>
      <c r="G1293" s="35">
        <f t="shared" si="273"/>
        <v>-19343540</v>
      </c>
      <c r="H1293" s="36">
        <f t="shared" si="274"/>
        <v>528963</v>
      </c>
      <c r="I1293" s="36">
        <f t="shared" si="275"/>
        <v>454731</v>
      </c>
      <c r="J1293" s="36">
        <f t="shared" si="276"/>
        <v>3591738</v>
      </c>
      <c r="K1293" s="36">
        <f t="shared" si="277"/>
        <v>4575432</v>
      </c>
      <c r="L1293" s="36"/>
      <c r="M1293" s="36">
        <f t="shared" si="278"/>
        <v>531110</v>
      </c>
      <c r="N1293" s="36">
        <f t="shared" si="279"/>
        <v>28780575</v>
      </c>
      <c r="O1293" s="36">
        <f t="shared" si="280"/>
        <v>29311685</v>
      </c>
      <c r="P1293" s="36">
        <f t="shared" si="281"/>
        <v>29311685</v>
      </c>
      <c r="Q1293" s="36">
        <f t="shared" si="282"/>
        <v>-2417134</v>
      </c>
    </row>
    <row r="1294" spans="1:17" s="33" customFormat="1" ht="13.2" x14ac:dyDescent="0.25">
      <c r="A1294" s="62">
        <v>64201</v>
      </c>
      <c r="B1294" s="63" t="s">
        <v>1595</v>
      </c>
      <c r="C1294" s="65">
        <v>567984.51</v>
      </c>
      <c r="D1294" s="34">
        <f t="shared" si="270"/>
        <v>7.4133041046945108E-4</v>
      </c>
      <c r="E1294" s="66">
        <f t="shared" si="271"/>
        <v>103928</v>
      </c>
      <c r="F1294" s="35">
        <f t="shared" si="272"/>
        <v>3678352</v>
      </c>
      <c r="G1294" s="35">
        <f t="shared" si="273"/>
        <v>-2891666</v>
      </c>
      <c r="H1294" s="36">
        <f t="shared" si="274"/>
        <v>79075</v>
      </c>
      <c r="I1294" s="36">
        <f t="shared" si="275"/>
        <v>67978</v>
      </c>
      <c r="J1294" s="36">
        <f t="shared" si="276"/>
        <v>536929</v>
      </c>
      <c r="K1294" s="36">
        <f t="shared" si="277"/>
        <v>683982</v>
      </c>
      <c r="L1294" s="36"/>
      <c r="M1294" s="36">
        <f t="shared" si="278"/>
        <v>79396</v>
      </c>
      <c r="N1294" s="36">
        <f t="shared" si="279"/>
        <v>4302409</v>
      </c>
      <c r="O1294" s="36">
        <f t="shared" si="280"/>
        <v>4381805</v>
      </c>
      <c r="P1294" s="36">
        <f t="shared" si="281"/>
        <v>4381805</v>
      </c>
      <c r="Q1294" s="36">
        <f t="shared" si="282"/>
        <v>-361337</v>
      </c>
    </row>
    <row r="1295" spans="1:17" s="33" customFormat="1" ht="13.2" x14ac:dyDescent="0.25">
      <c r="A1295" s="62">
        <v>64203</v>
      </c>
      <c r="B1295" s="63" t="s">
        <v>1596</v>
      </c>
      <c r="C1295" s="65">
        <v>16839.509999999998</v>
      </c>
      <c r="D1295" s="34">
        <f t="shared" si="270"/>
        <v>2.1978840339157182E-5</v>
      </c>
      <c r="E1295" s="66">
        <f t="shared" si="271"/>
        <v>3081</v>
      </c>
      <c r="F1295" s="35">
        <f t="shared" si="272"/>
        <v>109055</v>
      </c>
      <c r="G1295" s="35">
        <f t="shared" si="273"/>
        <v>-85732</v>
      </c>
      <c r="H1295" s="36">
        <f t="shared" si="274"/>
        <v>2344</v>
      </c>
      <c r="I1295" s="36">
        <f t="shared" si="275"/>
        <v>2015</v>
      </c>
      <c r="J1295" s="36">
        <f t="shared" si="276"/>
        <v>15919</v>
      </c>
      <c r="K1295" s="36">
        <f t="shared" si="277"/>
        <v>20278</v>
      </c>
      <c r="L1295" s="36"/>
      <c r="M1295" s="36">
        <f t="shared" si="278"/>
        <v>2354</v>
      </c>
      <c r="N1295" s="36">
        <f t="shared" si="279"/>
        <v>127557</v>
      </c>
      <c r="O1295" s="36">
        <f t="shared" si="280"/>
        <v>129911</v>
      </c>
      <c r="P1295" s="36">
        <f t="shared" si="281"/>
        <v>129911</v>
      </c>
      <c r="Q1295" s="36">
        <f t="shared" si="282"/>
        <v>-10713</v>
      </c>
    </row>
    <row r="1296" spans="1:17" s="33" customFormat="1" ht="13.2" x14ac:dyDescent="0.25">
      <c r="A1296" s="62">
        <v>64302</v>
      </c>
      <c r="B1296" s="63" t="s">
        <v>1597</v>
      </c>
      <c r="C1296" s="65">
        <v>51461.26</v>
      </c>
      <c r="D1296" s="34">
        <f t="shared" si="270"/>
        <v>6.7166967280630851E-5</v>
      </c>
      <c r="E1296" s="66">
        <f t="shared" si="271"/>
        <v>9416</v>
      </c>
      <c r="F1296" s="35">
        <f t="shared" si="272"/>
        <v>333271</v>
      </c>
      <c r="G1296" s="35">
        <f t="shared" si="273"/>
        <v>-261994</v>
      </c>
      <c r="H1296" s="36">
        <f t="shared" si="274"/>
        <v>7164</v>
      </c>
      <c r="I1296" s="36">
        <f t="shared" si="275"/>
        <v>6159</v>
      </c>
      <c r="J1296" s="36">
        <f t="shared" si="276"/>
        <v>48648</v>
      </c>
      <c r="K1296" s="36">
        <f t="shared" si="277"/>
        <v>61971</v>
      </c>
      <c r="L1296" s="36"/>
      <c r="M1296" s="36">
        <f t="shared" si="278"/>
        <v>7194</v>
      </c>
      <c r="N1296" s="36">
        <f t="shared" si="279"/>
        <v>389812</v>
      </c>
      <c r="O1296" s="36">
        <f t="shared" si="280"/>
        <v>397006</v>
      </c>
      <c r="P1296" s="36">
        <f t="shared" si="281"/>
        <v>397006</v>
      </c>
      <c r="Q1296" s="36">
        <f t="shared" si="282"/>
        <v>-32738</v>
      </c>
    </row>
    <row r="1297" spans="1:17" s="33" customFormat="1" ht="13.2" x14ac:dyDescent="0.25">
      <c r="A1297" s="62">
        <v>64303</v>
      </c>
      <c r="B1297" s="63" t="s">
        <v>1598</v>
      </c>
      <c r="C1297" s="65">
        <v>637246.73</v>
      </c>
      <c r="D1297" s="34">
        <f t="shared" si="270"/>
        <v>8.3173109759844587E-4</v>
      </c>
      <c r="E1297" s="66">
        <f t="shared" si="271"/>
        <v>116601</v>
      </c>
      <c r="F1297" s="35">
        <f t="shared" si="272"/>
        <v>4126904</v>
      </c>
      <c r="G1297" s="35">
        <f t="shared" si="273"/>
        <v>-3244287</v>
      </c>
      <c r="H1297" s="36">
        <f t="shared" si="274"/>
        <v>88717</v>
      </c>
      <c r="I1297" s="36">
        <f t="shared" si="275"/>
        <v>76267</v>
      </c>
      <c r="J1297" s="36">
        <f t="shared" si="276"/>
        <v>602404</v>
      </c>
      <c r="K1297" s="36">
        <f t="shared" si="277"/>
        <v>767388</v>
      </c>
      <c r="L1297" s="36"/>
      <c r="M1297" s="36">
        <f t="shared" si="278"/>
        <v>89077</v>
      </c>
      <c r="N1297" s="36">
        <f t="shared" si="279"/>
        <v>4827061</v>
      </c>
      <c r="O1297" s="36">
        <f t="shared" si="280"/>
        <v>4916138</v>
      </c>
      <c r="P1297" s="36">
        <f t="shared" si="281"/>
        <v>4916138</v>
      </c>
      <c r="Q1297" s="36">
        <f t="shared" si="282"/>
        <v>-405400</v>
      </c>
    </row>
    <row r="1298" spans="1:17" s="33" customFormat="1" ht="13.2" x14ac:dyDescent="0.25">
      <c r="A1298" s="62">
        <v>64305</v>
      </c>
      <c r="B1298" s="63" t="s">
        <v>1599</v>
      </c>
      <c r="C1298" s="65">
        <v>5897.53</v>
      </c>
      <c r="D1298" s="34">
        <f t="shared" si="270"/>
        <v>7.6974252971368915E-6</v>
      </c>
      <c r="E1298" s="66">
        <f t="shared" si="271"/>
        <v>1079</v>
      </c>
      <c r="F1298" s="35">
        <f t="shared" si="272"/>
        <v>38193</v>
      </c>
      <c r="G1298" s="35">
        <f t="shared" si="273"/>
        <v>-30025</v>
      </c>
      <c r="H1298" s="36">
        <f t="shared" si="274"/>
        <v>821</v>
      </c>
      <c r="I1298" s="36">
        <f t="shared" si="275"/>
        <v>706</v>
      </c>
      <c r="J1298" s="36">
        <f t="shared" si="276"/>
        <v>5575</v>
      </c>
      <c r="K1298" s="36">
        <f t="shared" si="277"/>
        <v>7102</v>
      </c>
      <c r="L1298" s="36"/>
      <c r="M1298" s="36">
        <f t="shared" si="278"/>
        <v>824</v>
      </c>
      <c r="N1298" s="36">
        <f t="shared" si="279"/>
        <v>44673</v>
      </c>
      <c r="O1298" s="36">
        <f t="shared" si="280"/>
        <v>45497</v>
      </c>
      <c r="P1298" s="36">
        <f t="shared" si="281"/>
        <v>45497</v>
      </c>
      <c r="Q1298" s="36">
        <f t="shared" si="282"/>
        <v>-3752</v>
      </c>
    </row>
    <row r="1299" spans="1:17" s="33" customFormat="1" ht="13.2" x14ac:dyDescent="0.25">
      <c r="A1299" s="62">
        <v>64306</v>
      </c>
      <c r="B1299" s="63" t="s">
        <v>1600</v>
      </c>
      <c r="C1299" s="65">
        <v>16535.849999999999</v>
      </c>
      <c r="D1299" s="34">
        <f t="shared" si="270"/>
        <v>2.1582504896060058E-5</v>
      </c>
      <c r="E1299" s="66">
        <f t="shared" si="271"/>
        <v>3026</v>
      </c>
      <c r="F1299" s="35">
        <f t="shared" si="272"/>
        <v>107089</v>
      </c>
      <c r="G1299" s="35">
        <f t="shared" si="273"/>
        <v>-84186</v>
      </c>
      <c r="H1299" s="36">
        <f t="shared" si="274"/>
        <v>2302</v>
      </c>
      <c r="I1299" s="36">
        <f t="shared" si="275"/>
        <v>1979</v>
      </c>
      <c r="J1299" s="36">
        <f t="shared" si="276"/>
        <v>15632</v>
      </c>
      <c r="K1299" s="36">
        <f t="shared" si="277"/>
        <v>19913</v>
      </c>
      <c r="L1299" s="36"/>
      <c r="M1299" s="36">
        <f t="shared" si="278"/>
        <v>2311</v>
      </c>
      <c r="N1299" s="36">
        <f t="shared" si="279"/>
        <v>125257</v>
      </c>
      <c r="O1299" s="36">
        <f t="shared" si="280"/>
        <v>127568</v>
      </c>
      <c r="P1299" s="36">
        <f t="shared" si="281"/>
        <v>127568</v>
      </c>
      <c r="Q1299" s="36">
        <f t="shared" si="282"/>
        <v>-10520</v>
      </c>
    </row>
    <row r="1300" spans="1:17" s="33" customFormat="1" ht="13.2" x14ac:dyDescent="0.25">
      <c r="A1300" s="62">
        <v>64307</v>
      </c>
      <c r="B1300" s="63" t="s">
        <v>1601</v>
      </c>
      <c r="C1300" s="65">
        <v>2353.44</v>
      </c>
      <c r="D1300" s="34">
        <f t="shared" si="270"/>
        <v>3.0716975736102823E-6</v>
      </c>
      <c r="E1300" s="66">
        <f t="shared" si="271"/>
        <v>431</v>
      </c>
      <c r="F1300" s="35">
        <f t="shared" si="272"/>
        <v>15241</v>
      </c>
      <c r="G1300" s="35">
        <f t="shared" si="273"/>
        <v>-11982</v>
      </c>
      <c r="H1300" s="36">
        <f t="shared" si="274"/>
        <v>328</v>
      </c>
      <c r="I1300" s="36">
        <f t="shared" si="275"/>
        <v>282</v>
      </c>
      <c r="J1300" s="36">
        <f t="shared" si="276"/>
        <v>2225</v>
      </c>
      <c r="K1300" s="36">
        <f t="shared" si="277"/>
        <v>2835</v>
      </c>
      <c r="L1300" s="36"/>
      <c r="M1300" s="36">
        <f t="shared" si="278"/>
        <v>329</v>
      </c>
      <c r="N1300" s="36">
        <f t="shared" si="279"/>
        <v>17827</v>
      </c>
      <c r="O1300" s="36">
        <f t="shared" si="280"/>
        <v>18156</v>
      </c>
      <c r="P1300" s="36">
        <f t="shared" si="281"/>
        <v>18156</v>
      </c>
      <c r="Q1300" s="36">
        <f t="shared" si="282"/>
        <v>-1497</v>
      </c>
    </row>
    <row r="1301" spans="1:17" s="33" customFormat="1" ht="13.2" x14ac:dyDescent="0.25">
      <c r="A1301" s="62">
        <v>64308</v>
      </c>
      <c r="B1301" s="63" t="s">
        <v>1602</v>
      </c>
      <c r="C1301" s="65">
        <v>4240.84</v>
      </c>
      <c r="D1301" s="34">
        <f t="shared" si="270"/>
        <v>5.5351221777778185E-6</v>
      </c>
      <c r="E1301" s="66">
        <f t="shared" si="271"/>
        <v>776</v>
      </c>
      <c r="F1301" s="35">
        <f t="shared" si="272"/>
        <v>27464</v>
      </c>
      <c r="G1301" s="35">
        <f t="shared" si="273"/>
        <v>-21591</v>
      </c>
      <c r="H1301" s="36">
        <f t="shared" si="274"/>
        <v>590</v>
      </c>
      <c r="I1301" s="36">
        <f t="shared" si="275"/>
        <v>508</v>
      </c>
      <c r="J1301" s="36">
        <f t="shared" si="276"/>
        <v>4009</v>
      </c>
      <c r="K1301" s="36">
        <f t="shared" si="277"/>
        <v>5107</v>
      </c>
      <c r="L1301" s="36"/>
      <c r="M1301" s="36">
        <f t="shared" si="278"/>
        <v>593</v>
      </c>
      <c r="N1301" s="36">
        <f t="shared" si="279"/>
        <v>32124</v>
      </c>
      <c r="O1301" s="36">
        <f t="shared" si="280"/>
        <v>32717</v>
      </c>
      <c r="P1301" s="36">
        <f t="shared" si="281"/>
        <v>32717</v>
      </c>
      <c r="Q1301" s="36">
        <f t="shared" si="282"/>
        <v>-2698</v>
      </c>
    </row>
    <row r="1302" spans="1:17" s="33" customFormat="1" ht="13.2" x14ac:dyDescent="0.25">
      <c r="A1302" s="62">
        <v>64309</v>
      </c>
      <c r="B1302" s="63" t="s">
        <v>1603</v>
      </c>
      <c r="C1302" s="65">
        <v>5815.07</v>
      </c>
      <c r="D1302" s="34">
        <f t="shared" si="270"/>
        <v>7.5897989366093641E-6</v>
      </c>
      <c r="E1302" s="66">
        <f t="shared" si="271"/>
        <v>1064</v>
      </c>
      <c r="F1302" s="35">
        <f t="shared" si="272"/>
        <v>37659</v>
      </c>
      <c r="G1302" s="35">
        <f t="shared" si="273"/>
        <v>-29605</v>
      </c>
      <c r="H1302" s="36">
        <f t="shared" si="274"/>
        <v>810</v>
      </c>
      <c r="I1302" s="36">
        <f t="shared" si="275"/>
        <v>696</v>
      </c>
      <c r="J1302" s="36">
        <f t="shared" si="276"/>
        <v>5497</v>
      </c>
      <c r="K1302" s="36">
        <f t="shared" si="277"/>
        <v>7003</v>
      </c>
      <c r="L1302" s="36"/>
      <c r="M1302" s="36">
        <f t="shared" si="278"/>
        <v>813</v>
      </c>
      <c r="N1302" s="36">
        <f t="shared" si="279"/>
        <v>44048</v>
      </c>
      <c r="O1302" s="36">
        <f t="shared" si="280"/>
        <v>44861</v>
      </c>
      <c r="P1302" s="36">
        <f t="shared" si="281"/>
        <v>44861</v>
      </c>
      <c r="Q1302" s="36">
        <f t="shared" si="282"/>
        <v>-3699</v>
      </c>
    </row>
    <row r="1303" spans="1:17" s="33" customFormat="1" ht="13.2" x14ac:dyDescent="0.25">
      <c r="A1303" s="62">
        <v>64310</v>
      </c>
      <c r="B1303" s="63" t="s">
        <v>1604</v>
      </c>
      <c r="C1303" s="65">
        <v>2241.5100000000002</v>
      </c>
      <c r="D1303" s="34">
        <f t="shared" si="270"/>
        <v>2.9256071232847171E-6</v>
      </c>
      <c r="E1303" s="66">
        <f t="shared" si="271"/>
        <v>410</v>
      </c>
      <c r="F1303" s="35">
        <f t="shared" si="272"/>
        <v>14516</v>
      </c>
      <c r="G1303" s="35">
        <f t="shared" si="273"/>
        <v>-11412</v>
      </c>
      <c r="H1303" s="36">
        <f t="shared" si="274"/>
        <v>312</v>
      </c>
      <c r="I1303" s="36">
        <f t="shared" si="275"/>
        <v>268</v>
      </c>
      <c r="J1303" s="36">
        <f t="shared" si="276"/>
        <v>2119</v>
      </c>
      <c r="K1303" s="36">
        <f t="shared" si="277"/>
        <v>2699</v>
      </c>
      <c r="L1303" s="36"/>
      <c r="M1303" s="36">
        <f t="shared" si="278"/>
        <v>313</v>
      </c>
      <c r="N1303" s="36">
        <f t="shared" si="279"/>
        <v>16979</v>
      </c>
      <c r="O1303" s="36">
        <f t="shared" si="280"/>
        <v>17292</v>
      </c>
      <c r="P1303" s="36">
        <f t="shared" si="281"/>
        <v>17292</v>
      </c>
      <c r="Q1303" s="36">
        <f t="shared" si="282"/>
        <v>-1426</v>
      </c>
    </row>
    <row r="1304" spans="1:17" s="33" customFormat="1" ht="13.2" x14ac:dyDescent="0.25">
      <c r="A1304" s="62">
        <v>64312</v>
      </c>
      <c r="B1304" s="63" t="s">
        <v>1605</v>
      </c>
      <c r="C1304" s="65">
        <v>304.45</v>
      </c>
      <c r="D1304" s="34">
        <f t="shared" si="270"/>
        <v>3.9736654696344517E-7</v>
      </c>
      <c r="E1304" s="66">
        <f t="shared" si="271"/>
        <v>56</v>
      </c>
      <c r="F1304" s="35">
        <f t="shared" si="272"/>
        <v>1972</v>
      </c>
      <c r="G1304" s="35">
        <f t="shared" si="273"/>
        <v>-1550</v>
      </c>
      <c r="H1304" s="36">
        <f t="shared" si="274"/>
        <v>42</v>
      </c>
      <c r="I1304" s="36">
        <f t="shared" si="275"/>
        <v>36</v>
      </c>
      <c r="J1304" s="36">
        <f t="shared" si="276"/>
        <v>288</v>
      </c>
      <c r="K1304" s="36">
        <f t="shared" si="277"/>
        <v>366</v>
      </c>
      <c r="L1304" s="36"/>
      <c r="M1304" s="36">
        <f t="shared" si="278"/>
        <v>43</v>
      </c>
      <c r="N1304" s="36">
        <f t="shared" si="279"/>
        <v>2306</v>
      </c>
      <c r="O1304" s="36">
        <f t="shared" si="280"/>
        <v>2349</v>
      </c>
      <c r="P1304" s="36">
        <f t="shared" si="281"/>
        <v>2349</v>
      </c>
      <c r="Q1304" s="36">
        <f t="shared" si="282"/>
        <v>-194</v>
      </c>
    </row>
    <row r="1305" spans="1:17" s="33" customFormat="1" ht="13.2" x14ac:dyDescent="0.25">
      <c r="A1305" s="62">
        <v>64313</v>
      </c>
      <c r="B1305" s="63" t="s">
        <v>1606</v>
      </c>
      <c r="C1305" s="65">
        <v>1132.8</v>
      </c>
      <c r="D1305" s="34">
        <f t="shared" si="270"/>
        <v>1.4785246326168195E-6</v>
      </c>
      <c r="E1305" s="66">
        <f t="shared" si="271"/>
        <v>207</v>
      </c>
      <c r="F1305" s="35">
        <f t="shared" si="272"/>
        <v>7336</v>
      </c>
      <c r="G1305" s="35">
        <f t="shared" si="273"/>
        <v>-5767</v>
      </c>
      <c r="H1305" s="36">
        <f t="shared" si="274"/>
        <v>158</v>
      </c>
      <c r="I1305" s="36">
        <f t="shared" si="275"/>
        <v>136</v>
      </c>
      <c r="J1305" s="36">
        <f t="shared" si="276"/>
        <v>1071</v>
      </c>
      <c r="K1305" s="36">
        <f t="shared" si="277"/>
        <v>1365</v>
      </c>
      <c r="L1305" s="36"/>
      <c r="M1305" s="36">
        <f t="shared" si="278"/>
        <v>158</v>
      </c>
      <c r="N1305" s="36">
        <f t="shared" si="279"/>
        <v>8581</v>
      </c>
      <c r="O1305" s="36">
        <f t="shared" si="280"/>
        <v>8739</v>
      </c>
      <c r="P1305" s="36">
        <f t="shared" si="281"/>
        <v>8739</v>
      </c>
      <c r="Q1305" s="36">
        <f t="shared" si="282"/>
        <v>-721</v>
      </c>
    </row>
    <row r="1306" spans="1:17" s="33" customFormat="1" ht="13.2" x14ac:dyDescent="0.25">
      <c r="A1306" s="62">
        <v>64316</v>
      </c>
      <c r="B1306" s="63" t="s">
        <v>1607</v>
      </c>
      <c r="C1306" s="65">
        <v>5517.81</v>
      </c>
      <c r="D1306" s="34">
        <f t="shared" si="270"/>
        <v>7.2018167400241993E-6</v>
      </c>
      <c r="E1306" s="66">
        <f t="shared" si="271"/>
        <v>1010</v>
      </c>
      <c r="F1306" s="35">
        <f t="shared" si="272"/>
        <v>35734</v>
      </c>
      <c r="G1306" s="35">
        <f t="shared" si="273"/>
        <v>-28092</v>
      </c>
      <c r="H1306" s="36">
        <f t="shared" si="274"/>
        <v>768</v>
      </c>
      <c r="I1306" s="36">
        <f t="shared" si="275"/>
        <v>660</v>
      </c>
      <c r="J1306" s="36">
        <f t="shared" si="276"/>
        <v>5216</v>
      </c>
      <c r="K1306" s="36">
        <f t="shared" si="277"/>
        <v>6644</v>
      </c>
      <c r="L1306" s="36"/>
      <c r="M1306" s="36">
        <f t="shared" si="278"/>
        <v>771</v>
      </c>
      <c r="N1306" s="36">
        <f t="shared" si="279"/>
        <v>41797</v>
      </c>
      <c r="O1306" s="36">
        <f t="shared" si="280"/>
        <v>42568</v>
      </c>
      <c r="P1306" s="36">
        <f t="shared" si="281"/>
        <v>42568</v>
      </c>
      <c r="Q1306" s="36">
        <f t="shared" si="282"/>
        <v>-3510</v>
      </c>
    </row>
    <row r="1307" spans="1:17" s="33" customFormat="1" ht="13.2" x14ac:dyDescent="0.25">
      <c r="A1307" s="62">
        <v>64317</v>
      </c>
      <c r="B1307" s="63" t="s">
        <v>1608</v>
      </c>
      <c r="C1307" s="65">
        <v>14008.7</v>
      </c>
      <c r="D1307" s="34">
        <f t="shared" si="270"/>
        <v>1.8284081939388454E-5</v>
      </c>
      <c r="E1307" s="66">
        <f t="shared" si="271"/>
        <v>2563</v>
      </c>
      <c r="F1307" s="35">
        <f t="shared" si="272"/>
        <v>90722</v>
      </c>
      <c r="G1307" s="35">
        <f t="shared" si="273"/>
        <v>-71320</v>
      </c>
      <c r="H1307" s="36">
        <f t="shared" si="274"/>
        <v>1950</v>
      </c>
      <c r="I1307" s="36">
        <f t="shared" si="275"/>
        <v>1677</v>
      </c>
      <c r="J1307" s="36">
        <f t="shared" si="276"/>
        <v>13243</v>
      </c>
      <c r="K1307" s="36">
        <f t="shared" si="277"/>
        <v>16870</v>
      </c>
      <c r="L1307" s="36"/>
      <c r="M1307" s="36">
        <f t="shared" si="278"/>
        <v>1958</v>
      </c>
      <c r="N1307" s="36">
        <f t="shared" si="279"/>
        <v>106114</v>
      </c>
      <c r="O1307" s="36">
        <f t="shared" si="280"/>
        <v>108072</v>
      </c>
      <c r="P1307" s="36">
        <f t="shared" si="281"/>
        <v>108072</v>
      </c>
      <c r="Q1307" s="36">
        <f t="shared" si="282"/>
        <v>-8912</v>
      </c>
    </row>
    <row r="1308" spans="1:17" s="33" customFormat="1" ht="13.2" x14ac:dyDescent="0.25">
      <c r="A1308" s="62">
        <v>64318</v>
      </c>
      <c r="B1308" s="63" t="s">
        <v>1609</v>
      </c>
      <c r="C1308" s="65">
        <v>651.36</v>
      </c>
      <c r="D1308" s="34">
        <f t="shared" si="270"/>
        <v>8.5015166375467123E-7</v>
      </c>
      <c r="E1308" s="66">
        <f t="shared" si="271"/>
        <v>119</v>
      </c>
      <c r="F1308" s="35">
        <f t="shared" si="272"/>
        <v>4218</v>
      </c>
      <c r="G1308" s="35">
        <f t="shared" si="273"/>
        <v>-3316</v>
      </c>
      <c r="H1308" s="36">
        <f t="shared" si="274"/>
        <v>91</v>
      </c>
      <c r="I1308" s="36">
        <f t="shared" si="275"/>
        <v>78</v>
      </c>
      <c r="J1308" s="36">
        <f t="shared" si="276"/>
        <v>616</v>
      </c>
      <c r="K1308" s="36">
        <f t="shared" si="277"/>
        <v>785</v>
      </c>
      <c r="L1308" s="36"/>
      <c r="M1308" s="36">
        <f t="shared" si="278"/>
        <v>91</v>
      </c>
      <c r="N1308" s="36">
        <f t="shared" si="279"/>
        <v>4934</v>
      </c>
      <c r="O1308" s="36">
        <f t="shared" si="280"/>
        <v>5025</v>
      </c>
      <c r="P1308" s="36">
        <f t="shared" si="281"/>
        <v>5025</v>
      </c>
      <c r="Q1308" s="36">
        <f t="shared" si="282"/>
        <v>-414</v>
      </c>
    </row>
    <row r="1309" spans="1:17" s="33" customFormat="1" ht="13.2" x14ac:dyDescent="0.25">
      <c r="A1309" s="62">
        <v>64319</v>
      </c>
      <c r="B1309" s="63" t="s">
        <v>1610</v>
      </c>
      <c r="C1309" s="65">
        <v>1098.33</v>
      </c>
      <c r="D1309" s="34">
        <f t="shared" si="270"/>
        <v>1.4335345689813128E-6</v>
      </c>
      <c r="E1309" s="66">
        <f t="shared" si="271"/>
        <v>201</v>
      </c>
      <c r="F1309" s="35">
        <f t="shared" si="272"/>
        <v>7113</v>
      </c>
      <c r="G1309" s="35">
        <f t="shared" si="273"/>
        <v>-5592</v>
      </c>
      <c r="H1309" s="36">
        <f t="shared" si="274"/>
        <v>153</v>
      </c>
      <c r="I1309" s="36">
        <f t="shared" si="275"/>
        <v>131</v>
      </c>
      <c r="J1309" s="36">
        <f t="shared" si="276"/>
        <v>1038</v>
      </c>
      <c r="K1309" s="36">
        <f t="shared" si="277"/>
        <v>1322</v>
      </c>
      <c r="L1309" s="36"/>
      <c r="M1309" s="36">
        <f t="shared" si="278"/>
        <v>154</v>
      </c>
      <c r="N1309" s="36">
        <f t="shared" si="279"/>
        <v>8320</v>
      </c>
      <c r="O1309" s="36">
        <f t="shared" si="280"/>
        <v>8474</v>
      </c>
      <c r="P1309" s="36">
        <f t="shared" si="281"/>
        <v>8474</v>
      </c>
      <c r="Q1309" s="36">
        <f t="shared" si="282"/>
        <v>-699</v>
      </c>
    </row>
    <row r="1310" spans="1:17" s="33" customFormat="1" ht="13.2" x14ac:dyDescent="0.25">
      <c r="A1310" s="62">
        <v>64543</v>
      </c>
      <c r="B1310" s="63" t="s">
        <v>1611</v>
      </c>
      <c r="C1310" s="65">
        <v>3600780.39</v>
      </c>
      <c r="D1310" s="34">
        <f t="shared" si="270"/>
        <v>4.6997197239217851E-3</v>
      </c>
      <c r="E1310" s="66">
        <f t="shared" si="271"/>
        <v>658859</v>
      </c>
      <c r="F1310" s="35">
        <f t="shared" si="272"/>
        <v>23319185</v>
      </c>
      <c r="G1310" s="35">
        <f t="shared" si="273"/>
        <v>-18331934</v>
      </c>
      <c r="H1310" s="36">
        <f t="shared" si="274"/>
        <v>501300</v>
      </c>
      <c r="I1310" s="36">
        <f t="shared" si="275"/>
        <v>430950</v>
      </c>
      <c r="J1310" s="36">
        <f t="shared" si="276"/>
        <v>3403902</v>
      </c>
      <c r="K1310" s="36">
        <f t="shared" si="277"/>
        <v>4336152</v>
      </c>
      <c r="L1310" s="36"/>
      <c r="M1310" s="36">
        <f t="shared" si="278"/>
        <v>503335</v>
      </c>
      <c r="N1310" s="36">
        <f t="shared" si="279"/>
        <v>27275443</v>
      </c>
      <c r="O1310" s="36">
        <f t="shared" si="280"/>
        <v>27778778</v>
      </c>
      <c r="P1310" s="36">
        <f t="shared" si="281"/>
        <v>27778778</v>
      </c>
      <c r="Q1310" s="36">
        <f t="shared" si="282"/>
        <v>-2290726</v>
      </c>
    </row>
    <row r="1311" spans="1:17" s="33" customFormat="1" ht="13.2" x14ac:dyDescent="0.25">
      <c r="A1311" s="62">
        <v>64548</v>
      </c>
      <c r="B1311" s="63" t="s">
        <v>1612</v>
      </c>
      <c r="C1311" s="65">
        <v>584595.37</v>
      </c>
      <c r="D1311" s="34">
        <f t="shared" si="270"/>
        <v>7.6301081802502082E-4</v>
      </c>
      <c r="E1311" s="66">
        <f t="shared" si="271"/>
        <v>106967</v>
      </c>
      <c r="F1311" s="35">
        <f t="shared" si="272"/>
        <v>3785926</v>
      </c>
      <c r="G1311" s="35">
        <f t="shared" si="273"/>
        <v>-2976234</v>
      </c>
      <c r="H1311" s="36">
        <f t="shared" si="274"/>
        <v>81387</v>
      </c>
      <c r="I1311" s="36">
        <f t="shared" si="275"/>
        <v>69966</v>
      </c>
      <c r="J1311" s="36">
        <f t="shared" si="276"/>
        <v>552632</v>
      </c>
      <c r="K1311" s="36">
        <f t="shared" si="277"/>
        <v>703985</v>
      </c>
      <c r="L1311" s="36"/>
      <c r="M1311" s="36">
        <f t="shared" si="278"/>
        <v>81718</v>
      </c>
      <c r="N1311" s="36">
        <f t="shared" si="279"/>
        <v>4428234</v>
      </c>
      <c r="O1311" s="36">
        <f t="shared" si="280"/>
        <v>4509952</v>
      </c>
      <c r="P1311" s="36">
        <f t="shared" si="281"/>
        <v>4509952</v>
      </c>
      <c r="Q1311" s="36">
        <f t="shared" si="282"/>
        <v>-371905</v>
      </c>
    </row>
    <row r="1312" spans="1:17" s="33" customFormat="1" ht="13.2" x14ac:dyDescent="0.25">
      <c r="A1312" s="62">
        <v>64551</v>
      </c>
      <c r="B1312" s="63" t="s">
        <v>1613</v>
      </c>
      <c r="C1312" s="65">
        <v>641798.39</v>
      </c>
      <c r="D1312" s="34">
        <f t="shared" si="270"/>
        <v>8.3767190041385612E-4</v>
      </c>
      <c r="E1312" s="66">
        <f t="shared" si="271"/>
        <v>117434</v>
      </c>
      <c r="F1312" s="35">
        <f t="shared" si="272"/>
        <v>4156381</v>
      </c>
      <c r="G1312" s="35">
        <f t="shared" si="273"/>
        <v>-3267460</v>
      </c>
      <c r="H1312" s="36">
        <f t="shared" si="274"/>
        <v>89351</v>
      </c>
      <c r="I1312" s="36">
        <f t="shared" si="275"/>
        <v>76812</v>
      </c>
      <c r="J1312" s="36">
        <f t="shared" si="276"/>
        <v>606707</v>
      </c>
      <c r="K1312" s="36">
        <f t="shared" si="277"/>
        <v>772870</v>
      </c>
      <c r="L1312" s="36"/>
      <c r="M1312" s="36">
        <f t="shared" si="278"/>
        <v>89714</v>
      </c>
      <c r="N1312" s="36">
        <f t="shared" si="279"/>
        <v>4861539</v>
      </c>
      <c r="O1312" s="36">
        <f t="shared" si="280"/>
        <v>4951253</v>
      </c>
      <c r="P1312" s="36">
        <f t="shared" si="281"/>
        <v>4951253</v>
      </c>
      <c r="Q1312" s="36">
        <f t="shared" si="282"/>
        <v>-408296</v>
      </c>
    </row>
    <row r="1313" spans="1:17" s="33" customFormat="1" ht="13.2" x14ac:dyDescent="0.25">
      <c r="A1313" s="62">
        <v>64553</v>
      </c>
      <c r="B1313" s="63" t="s">
        <v>1614</v>
      </c>
      <c r="C1313" s="65">
        <v>482965.89</v>
      </c>
      <c r="D1313" s="34">
        <f t="shared" si="270"/>
        <v>6.3036455250591917E-4</v>
      </c>
      <c r="E1313" s="66">
        <f t="shared" si="271"/>
        <v>88371</v>
      </c>
      <c r="F1313" s="35">
        <f t="shared" si="272"/>
        <v>3127758</v>
      </c>
      <c r="G1313" s="35">
        <f t="shared" si="273"/>
        <v>-2458828</v>
      </c>
      <c r="H1313" s="36">
        <f t="shared" si="274"/>
        <v>67238</v>
      </c>
      <c r="I1313" s="36">
        <f t="shared" si="275"/>
        <v>57803</v>
      </c>
      <c r="J1313" s="36">
        <f t="shared" si="276"/>
        <v>456559</v>
      </c>
      <c r="K1313" s="36">
        <f t="shared" si="277"/>
        <v>581600</v>
      </c>
      <c r="L1313" s="36"/>
      <c r="M1313" s="36">
        <f t="shared" si="278"/>
        <v>67511</v>
      </c>
      <c r="N1313" s="36">
        <f t="shared" si="279"/>
        <v>3658404</v>
      </c>
      <c r="O1313" s="36">
        <f t="shared" si="280"/>
        <v>3725915</v>
      </c>
      <c r="P1313" s="36">
        <f t="shared" si="281"/>
        <v>3725915</v>
      </c>
      <c r="Q1313" s="36">
        <f t="shared" si="282"/>
        <v>-307251</v>
      </c>
    </row>
    <row r="1314" spans="1:17" s="33" customFormat="1" ht="13.2" x14ac:dyDescent="0.25">
      <c r="A1314" s="62">
        <v>64601</v>
      </c>
      <c r="B1314" s="63" t="s">
        <v>1615</v>
      </c>
      <c r="C1314" s="65">
        <v>69088.960000000006</v>
      </c>
      <c r="D1314" s="34">
        <f t="shared" si="270"/>
        <v>9.0174549083578865E-5</v>
      </c>
      <c r="E1314" s="66">
        <f t="shared" si="271"/>
        <v>12642</v>
      </c>
      <c r="F1314" s="35">
        <f t="shared" si="272"/>
        <v>447430</v>
      </c>
      <c r="G1314" s="35">
        <f t="shared" si="273"/>
        <v>-351739</v>
      </c>
      <c r="H1314" s="36">
        <f t="shared" si="274"/>
        <v>9619</v>
      </c>
      <c r="I1314" s="36">
        <f t="shared" si="275"/>
        <v>8269</v>
      </c>
      <c r="J1314" s="36">
        <f t="shared" si="276"/>
        <v>65311</v>
      </c>
      <c r="K1314" s="36">
        <f t="shared" si="277"/>
        <v>83199</v>
      </c>
      <c r="L1314" s="36"/>
      <c r="M1314" s="36">
        <f t="shared" si="278"/>
        <v>9658</v>
      </c>
      <c r="N1314" s="36">
        <f t="shared" si="279"/>
        <v>523340</v>
      </c>
      <c r="O1314" s="36">
        <f t="shared" si="280"/>
        <v>532998</v>
      </c>
      <c r="P1314" s="36">
        <f t="shared" si="281"/>
        <v>532998</v>
      </c>
      <c r="Q1314" s="36">
        <f t="shared" si="282"/>
        <v>-43953</v>
      </c>
    </row>
    <row r="1315" spans="1:17" s="33" customFormat="1" ht="13.2" x14ac:dyDescent="0.25">
      <c r="A1315" s="62">
        <v>64603</v>
      </c>
      <c r="B1315" s="63" t="s">
        <v>1616</v>
      </c>
      <c r="C1315" s="65">
        <v>47011.86</v>
      </c>
      <c r="D1315" s="34">
        <f t="shared" si="270"/>
        <v>6.1359633682144552E-5</v>
      </c>
      <c r="E1315" s="66">
        <f t="shared" si="271"/>
        <v>8602</v>
      </c>
      <c r="F1315" s="35">
        <f t="shared" si="272"/>
        <v>304456</v>
      </c>
      <c r="G1315" s="35">
        <f t="shared" si="273"/>
        <v>-239342</v>
      </c>
      <c r="H1315" s="36">
        <f t="shared" si="274"/>
        <v>6545</v>
      </c>
      <c r="I1315" s="36">
        <f t="shared" si="275"/>
        <v>5626</v>
      </c>
      <c r="J1315" s="36">
        <f t="shared" si="276"/>
        <v>44441</v>
      </c>
      <c r="K1315" s="36">
        <f t="shared" si="277"/>
        <v>56612</v>
      </c>
      <c r="L1315" s="36"/>
      <c r="M1315" s="36">
        <f t="shared" si="278"/>
        <v>6572</v>
      </c>
      <c r="N1315" s="36">
        <f t="shared" si="279"/>
        <v>356109</v>
      </c>
      <c r="O1315" s="36">
        <f t="shared" si="280"/>
        <v>362681</v>
      </c>
      <c r="P1315" s="36">
        <f t="shared" si="281"/>
        <v>362681</v>
      </c>
      <c r="Q1315" s="36">
        <f t="shared" si="282"/>
        <v>-29908</v>
      </c>
    </row>
    <row r="1316" spans="1:17" s="33" customFormat="1" ht="13.2" x14ac:dyDescent="0.25">
      <c r="A1316" s="62">
        <v>64701</v>
      </c>
      <c r="B1316" s="63" t="s">
        <v>1617</v>
      </c>
      <c r="C1316" s="65">
        <v>64116.36</v>
      </c>
      <c r="D1316" s="34">
        <f t="shared" si="270"/>
        <v>8.3684337582739886E-5</v>
      </c>
      <c r="E1316" s="66">
        <f t="shared" si="271"/>
        <v>11732</v>
      </c>
      <c r="F1316" s="35">
        <f t="shared" si="272"/>
        <v>415227</v>
      </c>
      <c r="G1316" s="35">
        <f t="shared" si="273"/>
        <v>-326423</v>
      </c>
      <c r="H1316" s="36">
        <f t="shared" si="274"/>
        <v>8926</v>
      </c>
      <c r="I1316" s="36">
        <f t="shared" si="275"/>
        <v>7674</v>
      </c>
      <c r="J1316" s="36">
        <f t="shared" si="276"/>
        <v>60611</v>
      </c>
      <c r="K1316" s="36">
        <f t="shared" si="277"/>
        <v>77211</v>
      </c>
      <c r="L1316" s="36"/>
      <c r="M1316" s="36">
        <f t="shared" si="278"/>
        <v>8962</v>
      </c>
      <c r="N1316" s="36">
        <f t="shared" si="279"/>
        <v>485673</v>
      </c>
      <c r="O1316" s="36">
        <f t="shared" si="280"/>
        <v>494635</v>
      </c>
      <c r="P1316" s="36">
        <f t="shared" si="281"/>
        <v>494635</v>
      </c>
      <c r="Q1316" s="36">
        <f t="shared" si="282"/>
        <v>-40789</v>
      </c>
    </row>
    <row r="1317" spans="1:17" s="33" customFormat="1" ht="13.2" x14ac:dyDescent="0.25">
      <c r="A1317" s="62">
        <v>65001</v>
      </c>
      <c r="B1317" s="63" t="s">
        <v>1618</v>
      </c>
      <c r="C1317" s="65">
        <v>3425327.95</v>
      </c>
      <c r="D1317" s="34">
        <f t="shared" si="270"/>
        <v>4.4707201172897899E-3</v>
      </c>
      <c r="E1317" s="66">
        <f t="shared" si="271"/>
        <v>626755</v>
      </c>
      <c r="F1317" s="35">
        <f t="shared" si="272"/>
        <v>22182929</v>
      </c>
      <c r="G1317" s="35">
        <f t="shared" si="273"/>
        <v>-17438688</v>
      </c>
      <c r="H1317" s="36">
        <f t="shared" si="274"/>
        <v>476874</v>
      </c>
      <c r="I1317" s="36">
        <f t="shared" si="275"/>
        <v>409951</v>
      </c>
      <c r="J1317" s="36">
        <f t="shared" si="276"/>
        <v>3238042</v>
      </c>
      <c r="K1317" s="36">
        <f t="shared" si="277"/>
        <v>4124867</v>
      </c>
      <c r="L1317" s="36"/>
      <c r="M1317" s="36">
        <f t="shared" si="278"/>
        <v>478809</v>
      </c>
      <c r="N1317" s="36">
        <f t="shared" si="279"/>
        <v>25946414</v>
      </c>
      <c r="O1317" s="36">
        <f t="shared" si="280"/>
        <v>26425223</v>
      </c>
      <c r="P1317" s="36">
        <f t="shared" si="281"/>
        <v>26425223</v>
      </c>
      <c r="Q1317" s="36">
        <f t="shared" si="282"/>
        <v>-2179107</v>
      </c>
    </row>
    <row r="1318" spans="1:17" s="33" customFormat="1" ht="13.2" x14ac:dyDescent="0.25">
      <c r="A1318" s="62">
        <v>65201</v>
      </c>
      <c r="B1318" s="63" t="s">
        <v>1619</v>
      </c>
      <c r="C1318" s="65">
        <v>480417.85</v>
      </c>
      <c r="D1318" s="34">
        <f t="shared" si="270"/>
        <v>6.2703886403055458E-4</v>
      </c>
      <c r="E1318" s="66">
        <f t="shared" si="271"/>
        <v>87905</v>
      </c>
      <c r="F1318" s="35">
        <f t="shared" si="272"/>
        <v>3111257</v>
      </c>
      <c r="G1318" s="35">
        <f t="shared" si="273"/>
        <v>-2445855</v>
      </c>
      <c r="H1318" s="36">
        <f t="shared" si="274"/>
        <v>66884</v>
      </c>
      <c r="I1318" s="36">
        <f t="shared" si="275"/>
        <v>57498</v>
      </c>
      <c r="J1318" s="36">
        <f t="shared" si="276"/>
        <v>454150</v>
      </c>
      <c r="K1318" s="36">
        <f t="shared" si="277"/>
        <v>578532</v>
      </c>
      <c r="L1318" s="36"/>
      <c r="M1318" s="36">
        <f t="shared" si="278"/>
        <v>67155</v>
      </c>
      <c r="N1318" s="36">
        <f t="shared" si="279"/>
        <v>3639103</v>
      </c>
      <c r="O1318" s="36">
        <f t="shared" si="280"/>
        <v>3706258</v>
      </c>
      <c r="P1318" s="36">
        <f t="shared" si="281"/>
        <v>3706258</v>
      </c>
      <c r="Q1318" s="36">
        <f t="shared" si="282"/>
        <v>-305630</v>
      </c>
    </row>
    <row r="1319" spans="1:17" s="33" customFormat="1" ht="13.2" x14ac:dyDescent="0.25">
      <c r="A1319" s="62">
        <v>65203</v>
      </c>
      <c r="B1319" s="63" t="s">
        <v>1620</v>
      </c>
      <c r="C1319" s="65">
        <v>14985.26</v>
      </c>
      <c r="D1319" s="34">
        <f t="shared" si="270"/>
        <v>1.9558682941532063E-5</v>
      </c>
      <c r="E1319" s="66">
        <f t="shared" si="271"/>
        <v>2742</v>
      </c>
      <c r="F1319" s="35">
        <f t="shared" si="272"/>
        <v>97047</v>
      </c>
      <c r="G1319" s="35">
        <f t="shared" si="273"/>
        <v>-76291</v>
      </c>
      <c r="H1319" s="36">
        <f t="shared" si="274"/>
        <v>2086</v>
      </c>
      <c r="I1319" s="36">
        <f t="shared" si="275"/>
        <v>1793</v>
      </c>
      <c r="J1319" s="36">
        <f t="shared" si="276"/>
        <v>14166</v>
      </c>
      <c r="K1319" s="36">
        <f t="shared" si="277"/>
        <v>18045</v>
      </c>
      <c r="L1319" s="36"/>
      <c r="M1319" s="36">
        <f t="shared" si="278"/>
        <v>2095</v>
      </c>
      <c r="N1319" s="36">
        <f t="shared" si="279"/>
        <v>113511</v>
      </c>
      <c r="O1319" s="36">
        <f t="shared" si="280"/>
        <v>115606</v>
      </c>
      <c r="P1319" s="36">
        <f t="shared" si="281"/>
        <v>115606</v>
      </c>
      <c r="Q1319" s="36">
        <f t="shared" si="282"/>
        <v>-9533</v>
      </c>
    </row>
    <row r="1320" spans="1:17" s="33" customFormat="1" ht="13.2" x14ac:dyDescent="0.25">
      <c r="A1320" s="62">
        <v>65301</v>
      </c>
      <c r="B1320" s="63" t="s">
        <v>1621</v>
      </c>
      <c r="C1320" s="65">
        <v>74411.539999999994</v>
      </c>
      <c r="D1320" s="34">
        <f t="shared" si="270"/>
        <v>9.7121552649145258E-5</v>
      </c>
      <c r="E1320" s="66">
        <f t="shared" si="271"/>
        <v>13616</v>
      </c>
      <c r="F1320" s="35">
        <f t="shared" si="272"/>
        <v>481900</v>
      </c>
      <c r="G1320" s="35">
        <f t="shared" si="273"/>
        <v>-378837</v>
      </c>
      <c r="H1320" s="36">
        <f t="shared" si="274"/>
        <v>10360</v>
      </c>
      <c r="I1320" s="36">
        <f t="shared" si="275"/>
        <v>8906</v>
      </c>
      <c r="J1320" s="36">
        <f t="shared" si="276"/>
        <v>70343</v>
      </c>
      <c r="K1320" s="36">
        <f t="shared" si="277"/>
        <v>89609</v>
      </c>
      <c r="L1320" s="36"/>
      <c r="M1320" s="36">
        <f t="shared" si="278"/>
        <v>10402</v>
      </c>
      <c r="N1320" s="36">
        <f t="shared" si="279"/>
        <v>563658</v>
      </c>
      <c r="O1320" s="36">
        <f t="shared" si="280"/>
        <v>574060</v>
      </c>
      <c r="P1320" s="36">
        <f t="shared" si="281"/>
        <v>574060</v>
      </c>
      <c r="Q1320" s="36">
        <f t="shared" si="282"/>
        <v>-47339</v>
      </c>
    </row>
    <row r="1321" spans="1:17" s="33" customFormat="1" ht="13.2" x14ac:dyDescent="0.25">
      <c r="A1321" s="62">
        <v>65302</v>
      </c>
      <c r="B1321" s="63" t="s">
        <v>1622</v>
      </c>
      <c r="C1321" s="65">
        <v>18839.650000000001</v>
      </c>
      <c r="D1321" s="34">
        <f t="shared" si="270"/>
        <v>2.4589412601411958E-5</v>
      </c>
      <c r="E1321" s="66">
        <f t="shared" si="271"/>
        <v>3447</v>
      </c>
      <c r="F1321" s="35">
        <f t="shared" si="272"/>
        <v>122008</v>
      </c>
      <c r="G1321" s="35">
        <f t="shared" si="273"/>
        <v>-95915</v>
      </c>
      <c r="H1321" s="36">
        <f t="shared" si="274"/>
        <v>2623</v>
      </c>
      <c r="I1321" s="36">
        <f t="shared" si="275"/>
        <v>2255</v>
      </c>
      <c r="J1321" s="36">
        <f t="shared" si="276"/>
        <v>17810</v>
      </c>
      <c r="K1321" s="36">
        <f t="shared" si="277"/>
        <v>22688</v>
      </c>
      <c r="L1321" s="36"/>
      <c r="M1321" s="36">
        <f t="shared" si="278"/>
        <v>2633</v>
      </c>
      <c r="N1321" s="36">
        <f t="shared" si="279"/>
        <v>142708</v>
      </c>
      <c r="O1321" s="36">
        <f t="shared" si="280"/>
        <v>145341</v>
      </c>
      <c r="P1321" s="36">
        <f t="shared" si="281"/>
        <v>145341</v>
      </c>
      <c r="Q1321" s="36">
        <f t="shared" si="282"/>
        <v>-11985</v>
      </c>
    </row>
    <row r="1322" spans="1:17" s="33" customFormat="1" ht="13.2" x14ac:dyDescent="0.25">
      <c r="A1322" s="62">
        <v>65303</v>
      </c>
      <c r="B1322" s="63" t="s">
        <v>1623</v>
      </c>
      <c r="C1322" s="65">
        <v>2895.42</v>
      </c>
      <c r="D1322" s="34">
        <f t="shared" si="270"/>
        <v>3.7790870336964968E-6</v>
      </c>
      <c r="E1322" s="66">
        <f t="shared" si="271"/>
        <v>530</v>
      </c>
      <c r="F1322" s="35">
        <f t="shared" si="272"/>
        <v>18751</v>
      </c>
      <c r="G1322" s="35">
        <f t="shared" si="273"/>
        <v>-14741</v>
      </c>
      <c r="H1322" s="36">
        <f t="shared" si="274"/>
        <v>403</v>
      </c>
      <c r="I1322" s="36">
        <f t="shared" si="275"/>
        <v>347</v>
      </c>
      <c r="J1322" s="36">
        <f t="shared" si="276"/>
        <v>2737</v>
      </c>
      <c r="K1322" s="36">
        <f t="shared" si="277"/>
        <v>3487</v>
      </c>
      <c r="L1322" s="36"/>
      <c r="M1322" s="36">
        <f t="shared" si="278"/>
        <v>405</v>
      </c>
      <c r="N1322" s="36">
        <f t="shared" si="279"/>
        <v>21932</v>
      </c>
      <c r="O1322" s="36">
        <f t="shared" si="280"/>
        <v>22337</v>
      </c>
      <c r="P1322" s="36">
        <f t="shared" si="281"/>
        <v>22337</v>
      </c>
      <c r="Q1322" s="36">
        <f t="shared" si="282"/>
        <v>-1842</v>
      </c>
    </row>
    <row r="1323" spans="1:17" s="33" customFormat="1" ht="13.2" x14ac:dyDescent="0.25">
      <c r="A1323" s="62">
        <v>65306</v>
      </c>
      <c r="B1323" s="63" t="s">
        <v>1624</v>
      </c>
      <c r="C1323" s="65">
        <v>8712.18</v>
      </c>
      <c r="D1323" s="34">
        <f t="shared" si="270"/>
        <v>1.1371091749462926E-5</v>
      </c>
      <c r="E1323" s="66">
        <f t="shared" si="271"/>
        <v>1594</v>
      </c>
      <c r="F1323" s="35">
        <f t="shared" si="272"/>
        <v>56421</v>
      </c>
      <c r="G1323" s="35">
        <f t="shared" si="273"/>
        <v>-44355</v>
      </c>
      <c r="H1323" s="36">
        <f t="shared" si="274"/>
        <v>1213</v>
      </c>
      <c r="I1323" s="36">
        <f t="shared" si="275"/>
        <v>1043</v>
      </c>
      <c r="J1323" s="36">
        <f t="shared" si="276"/>
        <v>8236</v>
      </c>
      <c r="K1323" s="36">
        <f t="shared" si="277"/>
        <v>10492</v>
      </c>
      <c r="L1323" s="36"/>
      <c r="M1323" s="36">
        <f t="shared" si="278"/>
        <v>1218</v>
      </c>
      <c r="N1323" s="36">
        <f t="shared" si="279"/>
        <v>65994</v>
      </c>
      <c r="O1323" s="36">
        <f t="shared" si="280"/>
        <v>67212</v>
      </c>
      <c r="P1323" s="36">
        <f t="shared" si="281"/>
        <v>67212</v>
      </c>
      <c r="Q1323" s="36">
        <f t="shared" si="282"/>
        <v>-5542</v>
      </c>
    </row>
    <row r="1324" spans="1:17" s="33" customFormat="1" ht="13.2" x14ac:dyDescent="0.25">
      <c r="A1324" s="62">
        <v>65307</v>
      </c>
      <c r="B1324" s="63" t="s">
        <v>1625</v>
      </c>
      <c r="C1324" s="65">
        <v>1823</v>
      </c>
      <c r="D1324" s="34">
        <f t="shared" si="270"/>
        <v>2.3793700611409443E-6</v>
      </c>
      <c r="E1324" s="66">
        <f t="shared" si="271"/>
        <v>334</v>
      </c>
      <c r="F1324" s="35">
        <f t="shared" si="272"/>
        <v>11806</v>
      </c>
      <c r="G1324" s="35">
        <f t="shared" si="273"/>
        <v>-9281</v>
      </c>
      <c r="H1324" s="36">
        <f t="shared" si="274"/>
        <v>254</v>
      </c>
      <c r="I1324" s="36">
        <f t="shared" si="275"/>
        <v>218</v>
      </c>
      <c r="J1324" s="36">
        <f t="shared" si="276"/>
        <v>1723</v>
      </c>
      <c r="K1324" s="36">
        <f t="shared" si="277"/>
        <v>2195</v>
      </c>
      <c r="L1324" s="36"/>
      <c r="M1324" s="36">
        <f t="shared" si="278"/>
        <v>255</v>
      </c>
      <c r="N1324" s="36">
        <f t="shared" si="279"/>
        <v>13809</v>
      </c>
      <c r="O1324" s="36">
        <f t="shared" si="280"/>
        <v>14064</v>
      </c>
      <c r="P1324" s="36">
        <f t="shared" si="281"/>
        <v>14064</v>
      </c>
      <c r="Q1324" s="36">
        <f t="shared" si="282"/>
        <v>-1160</v>
      </c>
    </row>
    <row r="1325" spans="1:17" s="33" customFormat="1" ht="13.2" x14ac:dyDescent="0.25">
      <c r="A1325" s="62">
        <v>65311</v>
      </c>
      <c r="B1325" s="63" t="s">
        <v>1626</v>
      </c>
      <c r="C1325" s="65">
        <v>4798.78</v>
      </c>
      <c r="D1325" s="34">
        <f t="shared" si="270"/>
        <v>6.2633425463532312E-6</v>
      </c>
      <c r="E1325" s="66">
        <f t="shared" si="271"/>
        <v>878</v>
      </c>
      <c r="F1325" s="35">
        <f t="shared" si="272"/>
        <v>31078</v>
      </c>
      <c r="G1325" s="35">
        <f t="shared" si="273"/>
        <v>-24431</v>
      </c>
      <c r="H1325" s="36">
        <f t="shared" si="274"/>
        <v>668</v>
      </c>
      <c r="I1325" s="36">
        <f t="shared" si="275"/>
        <v>574</v>
      </c>
      <c r="J1325" s="36">
        <f t="shared" si="276"/>
        <v>4536</v>
      </c>
      <c r="K1325" s="36">
        <f t="shared" si="277"/>
        <v>5778</v>
      </c>
      <c r="L1325" s="36"/>
      <c r="M1325" s="36">
        <f t="shared" si="278"/>
        <v>671</v>
      </c>
      <c r="N1325" s="36">
        <f t="shared" si="279"/>
        <v>36350</v>
      </c>
      <c r="O1325" s="36">
        <f t="shared" si="280"/>
        <v>37021</v>
      </c>
      <c r="P1325" s="36">
        <f t="shared" si="281"/>
        <v>37021</v>
      </c>
      <c r="Q1325" s="36">
        <f t="shared" si="282"/>
        <v>-3053</v>
      </c>
    </row>
    <row r="1326" spans="1:17" s="33" customFormat="1" ht="13.2" x14ac:dyDescent="0.25">
      <c r="A1326" s="62">
        <v>65312</v>
      </c>
      <c r="B1326" s="63" t="s">
        <v>1627</v>
      </c>
      <c r="C1326" s="65">
        <v>47013.599999999999</v>
      </c>
      <c r="D1326" s="34">
        <f t="shared" si="270"/>
        <v>6.1361904721039985E-5</v>
      </c>
      <c r="E1326" s="66">
        <f t="shared" si="271"/>
        <v>8602</v>
      </c>
      <c r="F1326" s="35">
        <f t="shared" si="272"/>
        <v>304467</v>
      </c>
      <c r="G1326" s="35">
        <f t="shared" si="273"/>
        <v>-239351</v>
      </c>
      <c r="H1326" s="36">
        <f t="shared" si="274"/>
        <v>6545</v>
      </c>
      <c r="I1326" s="36">
        <f t="shared" si="275"/>
        <v>5627</v>
      </c>
      <c r="J1326" s="36">
        <f t="shared" si="276"/>
        <v>44443</v>
      </c>
      <c r="K1326" s="36">
        <f t="shared" si="277"/>
        <v>56615</v>
      </c>
      <c r="L1326" s="36"/>
      <c r="M1326" s="36">
        <f t="shared" si="278"/>
        <v>6572</v>
      </c>
      <c r="N1326" s="36">
        <f t="shared" si="279"/>
        <v>356122</v>
      </c>
      <c r="O1326" s="36">
        <f t="shared" si="280"/>
        <v>362694</v>
      </c>
      <c r="P1326" s="36">
        <f t="shared" si="281"/>
        <v>362694</v>
      </c>
      <c r="Q1326" s="36">
        <f t="shared" si="282"/>
        <v>-29909</v>
      </c>
    </row>
    <row r="1327" spans="1:17" s="33" customFormat="1" ht="13.2" x14ac:dyDescent="0.25">
      <c r="A1327" s="62">
        <v>65314</v>
      </c>
      <c r="B1327" s="63" t="s">
        <v>1628</v>
      </c>
      <c r="C1327" s="65">
        <v>1594.71</v>
      </c>
      <c r="D1327" s="34">
        <f t="shared" si="270"/>
        <v>2.0814071476698166E-6</v>
      </c>
      <c r="E1327" s="66">
        <f t="shared" si="271"/>
        <v>292</v>
      </c>
      <c r="F1327" s="35">
        <f t="shared" si="272"/>
        <v>10328</v>
      </c>
      <c r="G1327" s="35">
        <f t="shared" si="273"/>
        <v>-8119</v>
      </c>
      <c r="H1327" s="36">
        <f t="shared" si="274"/>
        <v>222</v>
      </c>
      <c r="I1327" s="36">
        <f t="shared" si="275"/>
        <v>191</v>
      </c>
      <c r="J1327" s="36">
        <f t="shared" si="276"/>
        <v>1508</v>
      </c>
      <c r="K1327" s="36">
        <f t="shared" si="277"/>
        <v>1921</v>
      </c>
      <c r="L1327" s="36"/>
      <c r="M1327" s="36">
        <f t="shared" si="278"/>
        <v>223</v>
      </c>
      <c r="N1327" s="36">
        <f t="shared" si="279"/>
        <v>12080</v>
      </c>
      <c r="O1327" s="36">
        <f t="shared" si="280"/>
        <v>12303</v>
      </c>
      <c r="P1327" s="36">
        <f t="shared" si="281"/>
        <v>12303</v>
      </c>
      <c r="Q1327" s="36">
        <f t="shared" si="282"/>
        <v>-1015</v>
      </c>
    </row>
    <row r="1328" spans="1:17" s="33" customFormat="1" ht="13.2" x14ac:dyDescent="0.25">
      <c r="A1328" s="62">
        <v>65315</v>
      </c>
      <c r="B1328" s="63" t="s">
        <v>1629</v>
      </c>
      <c r="C1328" s="65">
        <v>3596.64</v>
      </c>
      <c r="D1328" s="34">
        <f t="shared" si="270"/>
        <v>4.6943157085584013E-6</v>
      </c>
      <c r="E1328" s="66">
        <f t="shared" si="271"/>
        <v>658</v>
      </c>
      <c r="F1328" s="35">
        <f t="shared" si="272"/>
        <v>23292</v>
      </c>
      <c r="G1328" s="35">
        <f t="shared" si="273"/>
        <v>-18311</v>
      </c>
      <c r="H1328" s="36">
        <f t="shared" si="274"/>
        <v>501</v>
      </c>
      <c r="I1328" s="36">
        <f t="shared" si="275"/>
        <v>430</v>
      </c>
      <c r="J1328" s="36">
        <f t="shared" si="276"/>
        <v>3400</v>
      </c>
      <c r="K1328" s="36">
        <f t="shared" si="277"/>
        <v>4331</v>
      </c>
      <c r="L1328" s="36"/>
      <c r="M1328" s="36">
        <f t="shared" si="278"/>
        <v>503</v>
      </c>
      <c r="N1328" s="36">
        <f t="shared" si="279"/>
        <v>27244</v>
      </c>
      <c r="O1328" s="36">
        <f t="shared" si="280"/>
        <v>27747</v>
      </c>
      <c r="P1328" s="36">
        <f t="shared" si="281"/>
        <v>27747</v>
      </c>
      <c r="Q1328" s="36">
        <f t="shared" si="282"/>
        <v>-2288</v>
      </c>
    </row>
    <row r="1329" spans="1:17" s="33" customFormat="1" ht="13.2" x14ac:dyDescent="0.25">
      <c r="A1329" s="62">
        <v>65555</v>
      </c>
      <c r="B1329" s="63" t="s">
        <v>1630</v>
      </c>
      <c r="C1329" s="65">
        <v>1302072.22</v>
      </c>
      <c r="D1329" s="34">
        <f t="shared" si="270"/>
        <v>1.6994578484428554E-3</v>
      </c>
      <c r="E1329" s="66">
        <f t="shared" si="271"/>
        <v>238249</v>
      </c>
      <c r="F1329" s="35">
        <f t="shared" si="272"/>
        <v>8432412</v>
      </c>
      <c r="G1329" s="35">
        <f t="shared" si="273"/>
        <v>-6628980</v>
      </c>
      <c r="H1329" s="36">
        <f t="shared" si="274"/>
        <v>181274</v>
      </c>
      <c r="I1329" s="36">
        <f t="shared" si="275"/>
        <v>155835</v>
      </c>
      <c r="J1329" s="36">
        <f t="shared" si="276"/>
        <v>1230879</v>
      </c>
      <c r="K1329" s="36">
        <f t="shared" si="277"/>
        <v>1567988</v>
      </c>
      <c r="L1329" s="36"/>
      <c r="M1329" s="36">
        <f t="shared" si="278"/>
        <v>182010</v>
      </c>
      <c r="N1329" s="36">
        <f t="shared" si="279"/>
        <v>9863028</v>
      </c>
      <c r="O1329" s="36">
        <f t="shared" si="280"/>
        <v>10045038</v>
      </c>
      <c r="P1329" s="36">
        <f t="shared" si="281"/>
        <v>10045038</v>
      </c>
      <c r="Q1329" s="36">
        <f t="shared" si="282"/>
        <v>-828346</v>
      </c>
    </row>
    <row r="1330" spans="1:17" s="33" customFormat="1" ht="13.2" x14ac:dyDescent="0.25">
      <c r="A1330" s="62">
        <v>66201</v>
      </c>
      <c r="B1330" s="63" t="s">
        <v>1631</v>
      </c>
      <c r="C1330" s="65">
        <v>328889.51</v>
      </c>
      <c r="D1330" s="34">
        <f t="shared" si="270"/>
        <v>4.2926486753555419E-4</v>
      </c>
      <c r="E1330" s="66">
        <f t="shared" si="271"/>
        <v>60179</v>
      </c>
      <c r="F1330" s="35">
        <f t="shared" si="272"/>
        <v>2129937</v>
      </c>
      <c r="G1330" s="35">
        <f t="shared" si="273"/>
        <v>-1674409</v>
      </c>
      <c r="H1330" s="36">
        <f t="shared" si="274"/>
        <v>45788</v>
      </c>
      <c r="I1330" s="36">
        <f t="shared" si="275"/>
        <v>39362</v>
      </c>
      <c r="J1330" s="36">
        <f t="shared" si="276"/>
        <v>310907</v>
      </c>
      <c r="K1330" s="36">
        <f t="shared" si="277"/>
        <v>396057</v>
      </c>
      <c r="L1330" s="36"/>
      <c r="M1330" s="36">
        <f t="shared" si="278"/>
        <v>45974</v>
      </c>
      <c r="N1330" s="36">
        <f t="shared" si="279"/>
        <v>2491295</v>
      </c>
      <c r="O1330" s="36">
        <f t="shared" si="280"/>
        <v>2537269</v>
      </c>
      <c r="P1330" s="36">
        <f t="shared" si="281"/>
        <v>2537269</v>
      </c>
      <c r="Q1330" s="36">
        <f t="shared" si="282"/>
        <v>-209231</v>
      </c>
    </row>
    <row r="1331" spans="1:17" s="33" customFormat="1" ht="13.2" x14ac:dyDescent="0.25">
      <c r="A1331" s="62">
        <v>66203</v>
      </c>
      <c r="B1331" s="63" t="s">
        <v>1632</v>
      </c>
      <c r="C1331" s="65">
        <v>910866.95</v>
      </c>
      <c r="D1331" s="34">
        <f t="shared" si="270"/>
        <v>1.1888587770229103E-3</v>
      </c>
      <c r="E1331" s="66">
        <f t="shared" si="271"/>
        <v>166667</v>
      </c>
      <c r="F1331" s="35">
        <f t="shared" si="272"/>
        <v>5898909</v>
      </c>
      <c r="G1331" s="35">
        <f t="shared" si="273"/>
        <v>-4637315</v>
      </c>
      <c r="H1331" s="36">
        <f t="shared" si="274"/>
        <v>126811</v>
      </c>
      <c r="I1331" s="36">
        <f t="shared" si="275"/>
        <v>109015</v>
      </c>
      <c r="J1331" s="36">
        <f t="shared" si="276"/>
        <v>861064</v>
      </c>
      <c r="K1331" s="36">
        <f t="shared" si="277"/>
        <v>1096890</v>
      </c>
      <c r="L1331" s="36"/>
      <c r="M1331" s="36">
        <f t="shared" si="278"/>
        <v>127325</v>
      </c>
      <c r="N1331" s="36">
        <f t="shared" si="279"/>
        <v>6899699</v>
      </c>
      <c r="O1331" s="36">
        <f t="shared" si="280"/>
        <v>7027024</v>
      </c>
      <c r="P1331" s="36">
        <f t="shared" si="281"/>
        <v>7027024</v>
      </c>
      <c r="Q1331" s="36">
        <f t="shared" si="282"/>
        <v>-579471</v>
      </c>
    </row>
    <row r="1332" spans="1:17" s="33" customFormat="1" ht="13.2" x14ac:dyDescent="0.25">
      <c r="A1332" s="62">
        <v>66204</v>
      </c>
      <c r="B1332" s="63" t="s">
        <v>1633</v>
      </c>
      <c r="C1332" s="65">
        <v>12794.09</v>
      </c>
      <c r="D1332" s="34">
        <f t="shared" si="270"/>
        <v>1.6698779322842975E-5</v>
      </c>
      <c r="E1332" s="66">
        <f t="shared" si="271"/>
        <v>2341</v>
      </c>
      <c r="F1332" s="35">
        <f t="shared" si="272"/>
        <v>82856</v>
      </c>
      <c r="G1332" s="35">
        <f t="shared" si="273"/>
        <v>-65136</v>
      </c>
      <c r="H1332" s="36">
        <f t="shared" si="274"/>
        <v>1781</v>
      </c>
      <c r="I1332" s="36">
        <f t="shared" si="275"/>
        <v>1531</v>
      </c>
      <c r="J1332" s="36">
        <f t="shared" si="276"/>
        <v>12095</v>
      </c>
      <c r="K1332" s="36">
        <f t="shared" si="277"/>
        <v>15407</v>
      </c>
      <c r="L1332" s="36"/>
      <c r="M1332" s="36">
        <f t="shared" si="278"/>
        <v>1788</v>
      </c>
      <c r="N1332" s="36">
        <f t="shared" si="279"/>
        <v>96914</v>
      </c>
      <c r="O1332" s="36">
        <f t="shared" si="280"/>
        <v>98702</v>
      </c>
      <c r="P1332" s="36">
        <f t="shared" si="281"/>
        <v>98702</v>
      </c>
      <c r="Q1332" s="36">
        <f t="shared" si="282"/>
        <v>-8139</v>
      </c>
    </row>
    <row r="1333" spans="1:17" s="33" customFormat="1" ht="13.2" x14ac:dyDescent="0.25">
      <c r="A1333" s="62">
        <v>66208</v>
      </c>
      <c r="B1333" s="63" t="s">
        <v>1634</v>
      </c>
      <c r="C1333" s="65">
        <v>5502.36</v>
      </c>
      <c r="D1333" s="34">
        <f t="shared" si="270"/>
        <v>7.1816514808664211E-6</v>
      </c>
      <c r="E1333" s="66">
        <f t="shared" si="271"/>
        <v>1007</v>
      </c>
      <c r="F1333" s="35">
        <f t="shared" si="272"/>
        <v>35634</v>
      </c>
      <c r="G1333" s="35">
        <f t="shared" si="273"/>
        <v>-28013</v>
      </c>
      <c r="H1333" s="36">
        <f t="shared" si="274"/>
        <v>766</v>
      </c>
      <c r="I1333" s="36">
        <f t="shared" si="275"/>
        <v>659</v>
      </c>
      <c r="J1333" s="36">
        <f t="shared" si="276"/>
        <v>5202</v>
      </c>
      <c r="K1333" s="36">
        <f t="shared" si="277"/>
        <v>6627</v>
      </c>
      <c r="L1333" s="36"/>
      <c r="M1333" s="36">
        <f t="shared" si="278"/>
        <v>769</v>
      </c>
      <c r="N1333" s="36">
        <f t="shared" si="279"/>
        <v>41680</v>
      </c>
      <c r="O1333" s="36">
        <f t="shared" si="280"/>
        <v>42449</v>
      </c>
      <c r="P1333" s="36">
        <f t="shared" si="281"/>
        <v>42449</v>
      </c>
      <c r="Q1333" s="36">
        <f t="shared" si="282"/>
        <v>-3500</v>
      </c>
    </row>
    <row r="1334" spans="1:17" s="33" customFormat="1" ht="13.2" x14ac:dyDescent="0.25">
      <c r="A1334" s="62">
        <v>66301</v>
      </c>
      <c r="B1334" s="63" t="s">
        <v>1635</v>
      </c>
      <c r="C1334" s="65">
        <v>87184.12</v>
      </c>
      <c r="D1334" s="34">
        <f t="shared" si="270"/>
        <v>1.1379225723253945E-4</v>
      </c>
      <c r="E1334" s="66">
        <f t="shared" si="271"/>
        <v>15953</v>
      </c>
      <c r="F1334" s="35">
        <f t="shared" si="272"/>
        <v>564617</v>
      </c>
      <c r="G1334" s="35">
        <f t="shared" si="273"/>
        <v>-443863</v>
      </c>
      <c r="H1334" s="36">
        <f t="shared" si="274"/>
        <v>12138</v>
      </c>
      <c r="I1334" s="36">
        <f t="shared" si="275"/>
        <v>10434</v>
      </c>
      <c r="J1334" s="36">
        <f t="shared" si="276"/>
        <v>82417</v>
      </c>
      <c r="K1334" s="36">
        <f t="shared" si="277"/>
        <v>104989</v>
      </c>
      <c r="L1334" s="36"/>
      <c r="M1334" s="36">
        <f t="shared" si="278"/>
        <v>12187</v>
      </c>
      <c r="N1334" s="36">
        <f t="shared" si="279"/>
        <v>660408</v>
      </c>
      <c r="O1334" s="36">
        <f t="shared" si="280"/>
        <v>672595</v>
      </c>
      <c r="P1334" s="36">
        <f t="shared" si="281"/>
        <v>672595</v>
      </c>
      <c r="Q1334" s="36">
        <f t="shared" si="282"/>
        <v>-55464</v>
      </c>
    </row>
    <row r="1335" spans="1:17" s="33" customFormat="1" ht="13.2" x14ac:dyDescent="0.25">
      <c r="A1335" s="62">
        <v>66303</v>
      </c>
      <c r="B1335" s="63" t="s">
        <v>1636</v>
      </c>
      <c r="C1335" s="65">
        <v>19533.150000000001</v>
      </c>
      <c r="D1335" s="34">
        <f t="shared" si="270"/>
        <v>2.5494565172668811E-5</v>
      </c>
      <c r="E1335" s="66">
        <f t="shared" si="271"/>
        <v>3574</v>
      </c>
      <c r="F1335" s="35">
        <f t="shared" si="272"/>
        <v>126500</v>
      </c>
      <c r="G1335" s="35">
        <f t="shared" si="273"/>
        <v>-99445</v>
      </c>
      <c r="H1335" s="36">
        <f t="shared" si="274"/>
        <v>2719</v>
      </c>
      <c r="I1335" s="36">
        <f t="shared" si="275"/>
        <v>2338</v>
      </c>
      <c r="J1335" s="36">
        <f t="shared" si="276"/>
        <v>18465</v>
      </c>
      <c r="K1335" s="36">
        <f t="shared" si="277"/>
        <v>23522</v>
      </c>
      <c r="L1335" s="36"/>
      <c r="M1335" s="36">
        <f t="shared" si="278"/>
        <v>2730</v>
      </c>
      <c r="N1335" s="36">
        <f t="shared" si="279"/>
        <v>147961</v>
      </c>
      <c r="O1335" s="36">
        <f t="shared" si="280"/>
        <v>150691</v>
      </c>
      <c r="P1335" s="36">
        <f t="shared" si="281"/>
        <v>150691</v>
      </c>
      <c r="Q1335" s="36">
        <f t="shared" si="282"/>
        <v>-12426</v>
      </c>
    </row>
    <row r="1336" spans="1:17" s="33" customFormat="1" ht="13.2" x14ac:dyDescent="0.25">
      <c r="A1336" s="62">
        <v>66306</v>
      </c>
      <c r="B1336" s="63" t="s">
        <v>1637</v>
      </c>
      <c r="C1336" s="65">
        <v>5886.94</v>
      </c>
      <c r="D1336" s="34">
        <f t="shared" si="270"/>
        <v>7.6836032845491332E-6</v>
      </c>
      <c r="E1336" s="66">
        <f t="shared" si="271"/>
        <v>1077</v>
      </c>
      <c r="F1336" s="35">
        <f t="shared" si="272"/>
        <v>38125</v>
      </c>
      <c r="G1336" s="35">
        <f t="shared" si="273"/>
        <v>-29971</v>
      </c>
      <c r="H1336" s="36">
        <f t="shared" si="274"/>
        <v>820</v>
      </c>
      <c r="I1336" s="36">
        <f t="shared" si="275"/>
        <v>705</v>
      </c>
      <c r="J1336" s="36">
        <f t="shared" si="276"/>
        <v>5565</v>
      </c>
      <c r="K1336" s="36">
        <f t="shared" si="277"/>
        <v>7090</v>
      </c>
      <c r="L1336" s="36"/>
      <c r="M1336" s="36">
        <f t="shared" si="278"/>
        <v>823</v>
      </c>
      <c r="N1336" s="36">
        <f t="shared" si="279"/>
        <v>44593</v>
      </c>
      <c r="O1336" s="36">
        <f t="shared" si="280"/>
        <v>45416</v>
      </c>
      <c r="P1336" s="36">
        <f t="shared" si="281"/>
        <v>45416</v>
      </c>
      <c r="Q1336" s="36">
        <f t="shared" si="282"/>
        <v>-3745</v>
      </c>
    </row>
    <row r="1337" spans="1:17" s="33" customFormat="1" ht="13.2" x14ac:dyDescent="0.25">
      <c r="A1337" s="62">
        <v>66307</v>
      </c>
      <c r="B1337" s="63" t="s">
        <v>1638</v>
      </c>
      <c r="C1337" s="65">
        <v>33317.82</v>
      </c>
      <c r="D1337" s="34">
        <f t="shared" si="270"/>
        <v>4.3486244328295656E-5</v>
      </c>
      <c r="E1337" s="66">
        <f t="shared" si="271"/>
        <v>6096</v>
      </c>
      <c r="F1337" s="35">
        <f t="shared" si="272"/>
        <v>215771</v>
      </c>
      <c r="G1337" s="35">
        <f t="shared" si="273"/>
        <v>-169624</v>
      </c>
      <c r="H1337" s="36">
        <f t="shared" si="274"/>
        <v>4639</v>
      </c>
      <c r="I1337" s="36">
        <f t="shared" si="275"/>
        <v>3988</v>
      </c>
      <c r="J1337" s="36">
        <f t="shared" si="276"/>
        <v>31496</v>
      </c>
      <c r="K1337" s="36">
        <f t="shared" si="277"/>
        <v>40123</v>
      </c>
      <c r="L1337" s="36"/>
      <c r="M1337" s="36">
        <f t="shared" si="278"/>
        <v>4657</v>
      </c>
      <c r="N1337" s="36">
        <f t="shared" si="279"/>
        <v>252378</v>
      </c>
      <c r="O1337" s="36">
        <f t="shared" si="280"/>
        <v>257035</v>
      </c>
      <c r="P1337" s="36">
        <f t="shared" si="281"/>
        <v>257035</v>
      </c>
      <c r="Q1337" s="36">
        <f t="shared" si="282"/>
        <v>-21196</v>
      </c>
    </row>
    <row r="1338" spans="1:17" s="33" customFormat="1" ht="13.2" x14ac:dyDescent="0.25">
      <c r="A1338" s="62">
        <v>66309</v>
      </c>
      <c r="B1338" s="63" t="s">
        <v>1639</v>
      </c>
      <c r="C1338" s="65">
        <v>182.36</v>
      </c>
      <c r="D1338" s="34">
        <f t="shared" si="270"/>
        <v>2.3801531780014408E-7</v>
      </c>
      <c r="E1338" s="66">
        <f t="shared" si="271"/>
        <v>33</v>
      </c>
      <c r="F1338" s="35">
        <f t="shared" si="272"/>
        <v>1181</v>
      </c>
      <c r="G1338" s="35">
        <f t="shared" si="273"/>
        <v>-928</v>
      </c>
      <c r="H1338" s="36">
        <f t="shared" si="274"/>
        <v>25</v>
      </c>
      <c r="I1338" s="36">
        <f t="shared" si="275"/>
        <v>22</v>
      </c>
      <c r="J1338" s="36">
        <f t="shared" si="276"/>
        <v>172</v>
      </c>
      <c r="K1338" s="36">
        <f t="shared" si="277"/>
        <v>219</v>
      </c>
      <c r="L1338" s="36"/>
      <c r="M1338" s="36">
        <f t="shared" si="278"/>
        <v>25</v>
      </c>
      <c r="N1338" s="36">
        <f t="shared" si="279"/>
        <v>1381</v>
      </c>
      <c r="O1338" s="36">
        <f t="shared" si="280"/>
        <v>1406</v>
      </c>
      <c r="P1338" s="36">
        <f t="shared" si="281"/>
        <v>1406</v>
      </c>
      <c r="Q1338" s="36">
        <f t="shared" si="282"/>
        <v>-116</v>
      </c>
    </row>
    <row r="1339" spans="1:17" s="33" customFormat="1" ht="13.2" x14ac:dyDescent="0.25">
      <c r="A1339" s="62">
        <v>66312</v>
      </c>
      <c r="B1339" s="63" t="s">
        <v>1640</v>
      </c>
      <c r="C1339" s="65">
        <v>311.52</v>
      </c>
      <c r="D1339" s="34">
        <f t="shared" si="270"/>
        <v>4.0659427396962533E-7</v>
      </c>
      <c r="E1339" s="66">
        <f t="shared" si="271"/>
        <v>57</v>
      </c>
      <c r="F1339" s="35">
        <f t="shared" si="272"/>
        <v>2017</v>
      </c>
      <c r="G1339" s="35">
        <f t="shared" si="273"/>
        <v>-1586</v>
      </c>
      <c r="H1339" s="36">
        <f t="shared" si="274"/>
        <v>43</v>
      </c>
      <c r="I1339" s="36">
        <f t="shared" si="275"/>
        <v>37</v>
      </c>
      <c r="J1339" s="36">
        <f t="shared" si="276"/>
        <v>294</v>
      </c>
      <c r="K1339" s="36">
        <f t="shared" si="277"/>
        <v>374</v>
      </c>
      <c r="L1339" s="36"/>
      <c r="M1339" s="36">
        <f t="shared" si="278"/>
        <v>44</v>
      </c>
      <c r="N1339" s="36">
        <f t="shared" si="279"/>
        <v>2360</v>
      </c>
      <c r="O1339" s="36">
        <f t="shared" si="280"/>
        <v>2404</v>
      </c>
      <c r="P1339" s="36">
        <f t="shared" si="281"/>
        <v>2404</v>
      </c>
      <c r="Q1339" s="36">
        <f t="shared" si="282"/>
        <v>-198</v>
      </c>
    </row>
    <row r="1340" spans="1:17" s="33" customFormat="1" ht="13.2" x14ac:dyDescent="0.25">
      <c r="A1340" s="62">
        <v>66313</v>
      </c>
      <c r="B1340" s="63" t="s">
        <v>1641</v>
      </c>
      <c r="C1340" s="65">
        <v>509.76</v>
      </c>
      <c r="D1340" s="34">
        <f t="shared" si="270"/>
        <v>6.653360846775688E-7</v>
      </c>
      <c r="E1340" s="66">
        <f t="shared" si="271"/>
        <v>93</v>
      </c>
      <c r="F1340" s="35">
        <f t="shared" si="272"/>
        <v>3301</v>
      </c>
      <c r="G1340" s="35">
        <f t="shared" si="273"/>
        <v>-2595</v>
      </c>
      <c r="H1340" s="36">
        <f t="shared" si="274"/>
        <v>71</v>
      </c>
      <c r="I1340" s="36">
        <f t="shared" si="275"/>
        <v>61</v>
      </c>
      <c r="J1340" s="36">
        <f t="shared" si="276"/>
        <v>482</v>
      </c>
      <c r="K1340" s="36">
        <f t="shared" si="277"/>
        <v>614</v>
      </c>
      <c r="L1340" s="36"/>
      <c r="M1340" s="36">
        <f t="shared" si="278"/>
        <v>71</v>
      </c>
      <c r="N1340" s="36">
        <f t="shared" si="279"/>
        <v>3861</v>
      </c>
      <c r="O1340" s="36">
        <f t="shared" si="280"/>
        <v>3932</v>
      </c>
      <c r="P1340" s="36">
        <f t="shared" si="281"/>
        <v>3932</v>
      </c>
      <c r="Q1340" s="36">
        <f t="shared" si="282"/>
        <v>-324</v>
      </c>
    </row>
    <row r="1341" spans="1:17" s="33" customFormat="1" ht="13.2" x14ac:dyDescent="0.25">
      <c r="A1341" s="62">
        <v>66314</v>
      </c>
      <c r="B1341" s="63" t="s">
        <v>1642</v>
      </c>
      <c r="C1341" s="65">
        <v>311.52</v>
      </c>
      <c r="D1341" s="34">
        <f t="shared" si="270"/>
        <v>4.0659427396962533E-7</v>
      </c>
      <c r="E1341" s="66">
        <f t="shared" si="271"/>
        <v>57</v>
      </c>
      <c r="F1341" s="35">
        <f t="shared" si="272"/>
        <v>2017</v>
      </c>
      <c r="G1341" s="35">
        <f t="shared" si="273"/>
        <v>-1586</v>
      </c>
      <c r="H1341" s="36">
        <f t="shared" si="274"/>
        <v>43</v>
      </c>
      <c r="I1341" s="36">
        <f t="shared" si="275"/>
        <v>37</v>
      </c>
      <c r="J1341" s="36">
        <f t="shared" si="276"/>
        <v>294</v>
      </c>
      <c r="K1341" s="36">
        <f t="shared" si="277"/>
        <v>374</v>
      </c>
      <c r="L1341" s="36"/>
      <c r="M1341" s="36">
        <f t="shared" si="278"/>
        <v>44</v>
      </c>
      <c r="N1341" s="36">
        <f t="shared" si="279"/>
        <v>2360</v>
      </c>
      <c r="O1341" s="36">
        <f t="shared" si="280"/>
        <v>2404</v>
      </c>
      <c r="P1341" s="36">
        <f t="shared" si="281"/>
        <v>2404</v>
      </c>
      <c r="Q1341" s="36">
        <f t="shared" si="282"/>
        <v>-198</v>
      </c>
    </row>
    <row r="1342" spans="1:17" s="33" customFormat="1" ht="13.2" x14ac:dyDescent="0.25">
      <c r="A1342" s="62">
        <v>66315</v>
      </c>
      <c r="B1342" s="63" t="s">
        <v>1643</v>
      </c>
      <c r="C1342" s="65">
        <v>4061.72</v>
      </c>
      <c r="D1342" s="34">
        <f t="shared" si="270"/>
        <v>5.3013356910243534E-6</v>
      </c>
      <c r="E1342" s="66">
        <f t="shared" si="271"/>
        <v>743</v>
      </c>
      <c r="F1342" s="35">
        <f t="shared" si="272"/>
        <v>26304</v>
      </c>
      <c r="G1342" s="35">
        <f t="shared" si="273"/>
        <v>-20679</v>
      </c>
      <c r="H1342" s="36">
        <f t="shared" si="274"/>
        <v>565</v>
      </c>
      <c r="I1342" s="36">
        <f t="shared" si="275"/>
        <v>486</v>
      </c>
      <c r="J1342" s="36">
        <f t="shared" si="276"/>
        <v>3840</v>
      </c>
      <c r="K1342" s="36">
        <f t="shared" si="277"/>
        <v>4891</v>
      </c>
      <c r="L1342" s="36"/>
      <c r="M1342" s="36">
        <f t="shared" si="278"/>
        <v>568</v>
      </c>
      <c r="N1342" s="36">
        <f t="shared" si="279"/>
        <v>30767</v>
      </c>
      <c r="O1342" s="36">
        <f t="shared" si="280"/>
        <v>31335</v>
      </c>
      <c r="P1342" s="36">
        <f t="shared" si="281"/>
        <v>31335</v>
      </c>
      <c r="Q1342" s="36">
        <f t="shared" si="282"/>
        <v>-2584</v>
      </c>
    </row>
    <row r="1343" spans="1:17" s="33" customFormat="1" ht="13.2" x14ac:dyDescent="0.25">
      <c r="A1343" s="62">
        <v>66553</v>
      </c>
      <c r="B1343" s="63" t="s">
        <v>1644</v>
      </c>
      <c r="C1343" s="65">
        <v>634012.1</v>
      </c>
      <c r="D1343" s="34">
        <f t="shared" si="270"/>
        <v>8.2750927544766786E-4</v>
      </c>
      <c r="E1343" s="66">
        <f t="shared" si="271"/>
        <v>116009</v>
      </c>
      <c r="F1343" s="35">
        <f t="shared" si="272"/>
        <v>4105956</v>
      </c>
      <c r="G1343" s="35">
        <f t="shared" si="273"/>
        <v>-3227819</v>
      </c>
      <c r="H1343" s="36">
        <f t="shared" si="274"/>
        <v>88267</v>
      </c>
      <c r="I1343" s="36">
        <f t="shared" si="275"/>
        <v>75880</v>
      </c>
      <c r="J1343" s="36">
        <f t="shared" si="276"/>
        <v>599346</v>
      </c>
      <c r="K1343" s="36">
        <f t="shared" si="277"/>
        <v>763493</v>
      </c>
      <c r="L1343" s="36"/>
      <c r="M1343" s="36">
        <f t="shared" si="278"/>
        <v>88625</v>
      </c>
      <c r="N1343" s="36">
        <f t="shared" si="279"/>
        <v>4802559</v>
      </c>
      <c r="O1343" s="36">
        <f t="shared" si="280"/>
        <v>4891184</v>
      </c>
      <c r="P1343" s="36">
        <f t="shared" si="281"/>
        <v>4891184</v>
      </c>
      <c r="Q1343" s="36">
        <f t="shared" si="282"/>
        <v>-403343</v>
      </c>
    </row>
    <row r="1344" spans="1:17" s="33" customFormat="1" ht="13.2" x14ac:dyDescent="0.25">
      <c r="A1344" s="62">
        <v>66555</v>
      </c>
      <c r="B1344" s="63" t="s">
        <v>1645</v>
      </c>
      <c r="C1344" s="65">
        <v>395322.4</v>
      </c>
      <c r="D1344" s="34">
        <f t="shared" si="270"/>
        <v>5.1597272795303613E-4</v>
      </c>
      <c r="E1344" s="66">
        <f t="shared" si="271"/>
        <v>72335</v>
      </c>
      <c r="F1344" s="35">
        <f t="shared" si="272"/>
        <v>2560166</v>
      </c>
      <c r="G1344" s="35">
        <f t="shared" si="273"/>
        <v>-2012626</v>
      </c>
      <c r="H1344" s="36">
        <f t="shared" si="274"/>
        <v>55037</v>
      </c>
      <c r="I1344" s="36">
        <f t="shared" si="275"/>
        <v>47313</v>
      </c>
      <c r="J1344" s="36">
        <f t="shared" si="276"/>
        <v>373707</v>
      </c>
      <c r="K1344" s="36">
        <f t="shared" si="277"/>
        <v>476057</v>
      </c>
      <c r="L1344" s="36"/>
      <c r="M1344" s="36">
        <f t="shared" si="278"/>
        <v>55260</v>
      </c>
      <c r="N1344" s="36">
        <f t="shared" si="279"/>
        <v>2994516</v>
      </c>
      <c r="O1344" s="36">
        <f t="shared" si="280"/>
        <v>3049776</v>
      </c>
      <c r="P1344" s="36">
        <f t="shared" si="281"/>
        <v>3049776</v>
      </c>
      <c r="Q1344" s="36">
        <f t="shared" si="282"/>
        <v>-251494</v>
      </c>
    </row>
    <row r="1345" spans="1:17" s="33" customFormat="1" ht="13.2" x14ac:dyDescent="0.25">
      <c r="A1345" s="62">
        <v>66701</v>
      </c>
      <c r="B1345" s="63" t="s">
        <v>1646</v>
      </c>
      <c r="C1345" s="65">
        <v>60899.19</v>
      </c>
      <c r="D1345" s="34">
        <f t="shared" si="270"/>
        <v>7.9485304132602297E-5</v>
      </c>
      <c r="E1345" s="66">
        <f t="shared" si="271"/>
        <v>11143</v>
      </c>
      <c r="F1345" s="35">
        <f t="shared" si="272"/>
        <v>394392</v>
      </c>
      <c r="G1345" s="35">
        <f t="shared" si="273"/>
        <v>-310044</v>
      </c>
      <c r="H1345" s="36">
        <f t="shared" si="274"/>
        <v>8478</v>
      </c>
      <c r="I1345" s="36">
        <f t="shared" si="275"/>
        <v>7289</v>
      </c>
      <c r="J1345" s="36">
        <f t="shared" si="276"/>
        <v>57569</v>
      </c>
      <c r="K1345" s="36">
        <f t="shared" si="277"/>
        <v>73336</v>
      </c>
      <c r="L1345" s="36"/>
      <c r="M1345" s="36">
        <f t="shared" si="278"/>
        <v>8513</v>
      </c>
      <c r="N1345" s="36">
        <f t="shared" si="279"/>
        <v>461303</v>
      </c>
      <c r="O1345" s="36">
        <f t="shared" si="280"/>
        <v>469816</v>
      </c>
      <c r="P1345" s="36">
        <f t="shared" si="281"/>
        <v>469816</v>
      </c>
      <c r="Q1345" s="36">
        <f t="shared" si="282"/>
        <v>-38743</v>
      </c>
    </row>
    <row r="1346" spans="1:17" s="33" customFormat="1" ht="13.2" x14ac:dyDescent="0.25">
      <c r="A1346" s="62">
        <v>66702</v>
      </c>
      <c r="B1346" s="63" t="s">
        <v>1647</v>
      </c>
      <c r="C1346" s="65">
        <v>30509.54</v>
      </c>
      <c r="D1346" s="34">
        <f t="shared" si="270"/>
        <v>3.9820891966638559E-5</v>
      </c>
      <c r="E1346" s="66">
        <f t="shared" si="271"/>
        <v>5583</v>
      </c>
      <c r="F1346" s="35">
        <f t="shared" si="272"/>
        <v>197584</v>
      </c>
      <c r="G1346" s="35">
        <f t="shared" si="273"/>
        <v>-155327</v>
      </c>
      <c r="H1346" s="36">
        <f t="shared" si="274"/>
        <v>4248</v>
      </c>
      <c r="I1346" s="36">
        <f t="shared" si="275"/>
        <v>3651</v>
      </c>
      <c r="J1346" s="36">
        <f t="shared" si="276"/>
        <v>28841</v>
      </c>
      <c r="K1346" s="36">
        <f t="shared" si="277"/>
        <v>36740</v>
      </c>
      <c r="L1346" s="36"/>
      <c r="M1346" s="36">
        <f t="shared" si="278"/>
        <v>4265</v>
      </c>
      <c r="N1346" s="36">
        <f t="shared" si="279"/>
        <v>231106</v>
      </c>
      <c r="O1346" s="36">
        <f t="shared" si="280"/>
        <v>235371</v>
      </c>
      <c r="P1346" s="36">
        <f t="shared" si="281"/>
        <v>235371</v>
      </c>
      <c r="Q1346" s="36">
        <f t="shared" si="282"/>
        <v>-19409</v>
      </c>
    </row>
    <row r="1347" spans="1:17" s="33" customFormat="1" ht="13.2" x14ac:dyDescent="0.25">
      <c r="A1347" s="62">
        <v>67201</v>
      </c>
      <c r="B1347" s="63" t="s">
        <v>1648</v>
      </c>
      <c r="C1347" s="65">
        <v>291917.90000000002</v>
      </c>
      <c r="D1347" s="34">
        <f t="shared" si="270"/>
        <v>3.8100971561773789E-4</v>
      </c>
      <c r="E1347" s="66">
        <f t="shared" si="271"/>
        <v>53414</v>
      </c>
      <c r="F1347" s="35">
        <f t="shared" si="272"/>
        <v>1890503</v>
      </c>
      <c r="G1347" s="35">
        <f t="shared" si="273"/>
        <v>-1486183</v>
      </c>
      <c r="H1347" s="36">
        <f t="shared" si="274"/>
        <v>40641</v>
      </c>
      <c r="I1347" s="36">
        <f t="shared" si="275"/>
        <v>34937</v>
      </c>
      <c r="J1347" s="36">
        <f t="shared" si="276"/>
        <v>275957</v>
      </c>
      <c r="K1347" s="36">
        <f t="shared" si="277"/>
        <v>351535</v>
      </c>
      <c r="L1347" s="36"/>
      <c r="M1347" s="36">
        <f t="shared" si="278"/>
        <v>40806</v>
      </c>
      <c r="N1347" s="36">
        <f t="shared" si="279"/>
        <v>2211240</v>
      </c>
      <c r="O1347" s="36">
        <f t="shared" si="280"/>
        <v>2252046</v>
      </c>
      <c r="P1347" s="36">
        <f t="shared" si="281"/>
        <v>2252046</v>
      </c>
      <c r="Q1347" s="36">
        <f t="shared" si="282"/>
        <v>-185711</v>
      </c>
    </row>
    <row r="1348" spans="1:17" s="33" customFormat="1" ht="13.2" x14ac:dyDescent="0.25">
      <c r="A1348" s="62">
        <v>67203</v>
      </c>
      <c r="B1348" s="63" t="s">
        <v>1649</v>
      </c>
      <c r="C1348" s="65">
        <v>11926.42</v>
      </c>
      <c r="D1348" s="34">
        <f t="shared" si="270"/>
        <v>1.5566300978931753E-5</v>
      </c>
      <c r="E1348" s="66">
        <f t="shared" si="271"/>
        <v>2182</v>
      </c>
      <c r="F1348" s="35">
        <f t="shared" si="272"/>
        <v>77237</v>
      </c>
      <c r="G1348" s="35">
        <f t="shared" si="273"/>
        <v>-60719</v>
      </c>
      <c r="H1348" s="36">
        <f t="shared" si="274"/>
        <v>1660</v>
      </c>
      <c r="I1348" s="36">
        <f t="shared" si="275"/>
        <v>1427</v>
      </c>
      <c r="J1348" s="36">
        <f t="shared" si="276"/>
        <v>11274</v>
      </c>
      <c r="K1348" s="36">
        <f t="shared" si="277"/>
        <v>14361</v>
      </c>
      <c r="L1348" s="36"/>
      <c r="M1348" s="36">
        <f t="shared" si="278"/>
        <v>1667</v>
      </c>
      <c r="N1348" s="36">
        <f t="shared" si="279"/>
        <v>90341</v>
      </c>
      <c r="O1348" s="36">
        <f t="shared" si="280"/>
        <v>92008</v>
      </c>
      <c r="P1348" s="36">
        <f t="shared" si="281"/>
        <v>92008</v>
      </c>
      <c r="Q1348" s="36">
        <f t="shared" si="282"/>
        <v>-7587</v>
      </c>
    </row>
    <row r="1349" spans="1:17" s="33" customFormat="1" ht="13.2" x14ac:dyDescent="0.25">
      <c r="A1349" s="62">
        <v>67205</v>
      </c>
      <c r="B1349" s="63" t="s">
        <v>1650</v>
      </c>
      <c r="C1349" s="65">
        <v>20381.39</v>
      </c>
      <c r="D1349" s="34">
        <f t="shared" si="270"/>
        <v>2.6601683582247632E-5</v>
      </c>
      <c r="E1349" s="66">
        <f t="shared" si="271"/>
        <v>3729</v>
      </c>
      <c r="F1349" s="35">
        <f t="shared" si="272"/>
        <v>131993</v>
      </c>
      <c r="G1349" s="35">
        <f t="shared" si="273"/>
        <v>-103764</v>
      </c>
      <c r="H1349" s="36">
        <f t="shared" si="274"/>
        <v>2837</v>
      </c>
      <c r="I1349" s="36">
        <f t="shared" si="275"/>
        <v>2439</v>
      </c>
      <c r="J1349" s="36">
        <f t="shared" si="276"/>
        <v>19267</v>
      </c>
      <c r="K1349" s="36">
        <f t="shared" si="277"/>
        <v>24543</v>
      </c>
      <c r="L1349" s="36"/>
      <c r="M1349" s="36">
        <f t="shared" si="278"/>
        <v>2849</v>
      </c>
      <c r="N1349" s="36">
        <f t="shared" si="279"/>
        <v>154386</v>
      </c>
      <c r="O1349" s="36">
        <f t="shared" si="280"/>
        <v>157235</v>
      </c>
      <c r="P1349" s="36">
        <f t="shared" si="281"/>
        <v>157235</v>
      </c>
      <c r="Q1349" s="36">
        <f t="shared" si="282"/>
        <v>-12966</v>
      </c>
    </row>
    <row r="1350" spans="1:17" s="33" customFormat="1" ht="13.2" x14ac:dyDescent="0.25">
      <c r="A1350" s="62">
        <v>67206</v>
      </c>
      <c r="B1350" s="63" t="s">
        <v>2338</v>
      </c>
      <c r="C1350" s="65">
        <v>128.03</v>
      </c>
      <c r="D1350" s="34">
        <f t="shared" si="270"/>
        <v>1.6710408608221345E-7</v>
      </c>
      <c r="E1350" s="66">
        <f t="shared" si="271"/>
        <v>23</v>
      </c>
      <c r="F1350" s="35">
        <f t="shared" si="272"/>
        <v>829</v>
      </c>
      <c r="G1350" s="35">
        <f t="shared" si="273"/>
        <v>-652</v>
      </c>
      <c r="H1350" s="36">
        <f t="shared" si="274"/>
        <v>18</v>
      </c>
      <c r="I1350" s="36">
        <f t="shared" si="275"/>
        <v>15</v>
      </c>
      <c r="J1350" s="36">
        <f t="shared" si="276"/>
        <v>121</v>
      </c>
      <c r="K1350" s="36">
        <f t="shared" si="277"/>
        <v>154</v>
      </c>
      <c r="L1350" s="36"/>
      <c r="M1350" s="36">
        <f t="shared" si="278"/>
        <v>18</v>
      </c>
      <c r="N1350" s="36">
        <f t="shared" si="279"/>
        <v>970</v>
      </c>
      <c r="O1350" s="36">
        <f t="shared" si="280"/>
        <v>988</v>
      </c>
      <c r="P1350" s="36">
        <f t="shared" si="281"/>
        <v>988</v>
      </c>
      <c r="Q1350" s="36">
        <f t="shared" si="282"/>
        <v>-81</v>
      </c>
    </row>
    <row r="1351" spans="1:17" s="33" customFormat="1" ht="13.2" x14ac:dyDescent="0.25">
      <c r="A1351" s="62">
        <v>67207</v>
      </c>
      <c r="B1351" s="63" t="s">
        <v>1651</v>
      </c>
      <c r="C1351" s="65">
        <v>18604.96</v>
      </c>
      <c r="D1351" s="34">
        <f t="shared" si="270"/>
        <v>2.4283096441428866E-5</v>
      </c>
      <c r="E1351" s="66">
        <f t="shared" si="271"/>
        <v>3404</v>
      </c>
      <c r="F1351" s="35">
        <f t="shared" si="272"/>
        <v>120488</v>
      </c>
      <c r="G1351" s="35">
        <f t="shared" si="273"/>
        <v>-94720</v>
      </c>
      <c r="H1351" s="36">
        <f t="shared" si="274"/>
        <v>2590</v>
      </c>
      <c r="I1351" s="36">
        <f t="shared" si="275"/>
        <v>2227</v>
      </c>
      <c r="J1351" s="36">
        <f t="shared" si="276"/>
        <v>17588</v>
      </c>
      <c r="K1351" s="36">
        <f t="shared" si="277"/>
        <v>22405</v>
      </c>
      <c r="L1351" s="36"/>
      <c r="M1351" s="36">
        <f t="shared" si="278"/>
        <v>2601</v>
      </c>
      <c r="N1351" s="36">
        <f t="shared" si="279"/>
        <v>140930</v>
      </c>
      <c r="O1351" s="36">
        <f t="shared" si="280"/>
        <v>143531</v>
      </c>
      <c r="P1351" s="36">
        <f t="shared" si="281"/>
        <v>143531</v>
      </c>
      <c r="Q1351" s="36">
        <f t="shared" si="282"/>
        <v>-11836</v>
      </c>
    </row>
    <row r="1352" spans="1:17" s="33" customFormat="1" ht="13.2" x14ac:dyDescent="0.25">
      <c r="A1352" s="62">
        <v>67301</v>
      </c>
      <c r="B1352" s="63" t="s">
        <v>1652</v>
      </c>
      <c r="C1352" s="65">
        <v>94908.43</v>
      </c>
      <c r="D1352" s="34">
        <f t="shared" si="270"/>
        <v>1.2387398622703841E-4</v>
      </c>
      <c r="E1352" s="66">
        <f t="shared" si="271"/>
        <v>17366</v>
      </c>
      <c r="F1352" s="35">
        <f t="shared" si="272"/>
        <v>614641</v>
      </c>
      <c r="G1352" s="35">
        <f t="shared" si="273"/>
        <v>-483188</v>
      </c>
      <c r="H1352" s="36">
        <f t="shared" si="274"/>
        <v>13213</v>
      </c>
      <c r="I1352" s="36">
        <f t="shared" si="275"/>
        <v>11359</v>
      </c>
      <c r="J1352" s="36">
        <f t="shared" si="276"/>
        <v>89719</v>
      </c>
      <c r="K1352" s="36">
        <f t="shared" si="277"/>
        <v>114291</v>
      </c>
      <c r="L1352" s="36"/>
      <c r="M1352" s="36">
        <f t="shared" si="278"/>
        <v>13267</v>
      </c>
      <c r="N1352" s="36">
        <f t="shared" si="279"/>
        <v>718919</v>
      </c>
      <c r="O1352" s="36">
        <f t="shared" si="280"/>
        <v>732186</v>
      </c>
      <c r="P1352" s="36">
        <f t="shared" si="281"/>
        <v>732186</v>
      </c>
      <c r="Q1352" s="36">
        <f t="shared" si="282"/>
        <v>-60378</v>
      </c>
    </row>
    <row r="1353" spans="1:17" s="33" customFormat="1" ht="13.2" x14ac:dyDescent="0.25">
      <c r="A1353" s="62">
        <v>67302</v>
      </c>
      <c r="B1353" s="63" t="s">
        <v>1653</v>
      </c>
      <c r="C1353" s="65">
        <v>50944.69</v>
      </c>
      <c r="D1353" s="34">
        <f t="shared" si="270"/>
        <v>6.6492742819586657E-5</v>
      </c>
      <c r="E1353" s="66">
        <f t="shared" si="271"/>
        <v>9322</v>
      </c>
      <c r="F1353" s="35">
        <f t="shared" si="272"/>
        <v>329925</v>
      </c>
      <c r="G1353" s="35">
        <f t="shared" si="273"/>
        <v>-259365</v>
      </c>
      <c r="H1353" s="36">
        <f t="shared" si="274"/>
        <v>7093</v>
      </c>
      <c r="I1353" s="36">
        <f t="shared" si="275"/>
        <v>6097</v>
      </c>
      <c r="J1353" s="36">
        <f t="shared" si="276"/>
        <v>48159</v>
      </c>
      <c r="K1353" s="36">
        <f t="shared" si="277"/>
        <v>61349</v>
      </c>
      <c r="L1353" s="36"/>
      <c r="M1353" s="36">
        <f t="shared" si="278"/>
        <v>7121</v>
      </c>
      <c r="N1353" s="36">
        <f t="shared" si="279"/>
        <v>385899</v>
      </c>
      <c r="O1353" s="36">
        <f t="shared" si="280"/>
        <v>393020</v>
      </c>
      <c r="P1353" s="36">
        <f t="shared" si="281"/>
        <v>393020</v>
      </c>
      <c r="Q1353" s="36">
        <f t="shared" si="282"/>
        <v>-32410</v>
      </c>
    </row>
    <row r="1354" spans="1:17" s="33" customFormat="1" ht="13.2" x14ac:dyDescent="0.25">
      <c r="A1354" s="62">
        <v>67303</v>
      </c>
      <c r="B1354" s="63" t="s">
        <v>1654</v>
      </c>
      <c r="C1354" s="65">
        <v>8630.85</v>
      </c>
      <c r="D1354" s="34">
        <f t="shared" si="270"/>
        <v>1.1264940259022667E-5</v>
      </c>
      <c r="E1354" s="66">
        <f t="shared" si="271"/>
        <v>1579</v>
      </c>
      <c r="F1354" s="35">
        <f t="shared" si="272"/>
        <v>55895</v>
      </c>
      <c r="G1354" s="35">
        <f t="shared" si="273"/>
        <v>-43941</v>
      </c>
      <c r="H1354" s="36">
        <f t="shared" si="274"/>
        <v>1202</v>
      </c>
      <c r="I1354" s="36">
        <f t="shared" si="275"/>
        <v>1033</v>
      </c>
      <c r="J1354" s="36">
        <f t="shared" si="276"/>
        <v>8159</v>
      </c>
      <c r="K1354" s="36">
        <f t="shared" si="277"/>
        <v>10394</v>
      </c>
      <c r="L1354" s="36"/>
      <c r="M1354" s="36">
        <f t="shared" si="278"/>
        <v>1206</v>
      </c>
      <c r="N1354" s="36">
        <f t="shared" si="279"/>
        <v>65378</v>
      </c>
      <c r="O1354" s="36">
        <f t="shared" si="280"/>
        <v>66584</v>
      </c>
      <c r="P1354" s="36">
        <f t="shared" si="281"/>
        <v>66584</v>
      </c>
      <c r="Q1354" s="36">
        <f t="shared" si="282"/>
        <v>-5491</v>
      </c>
    </row>
    <row r="1355" spans="1:17" s="33" customFormat="1" ht="13.2" x14ac:dyDescent="0.25">
      <c r="A1355" s="62">
        <v>67304</v>
      </c>
      <c r="B1355" s="63" t="s">
        <v>1655</v>
      </c>
      <c r="C1355" s="65">
        <v>9719.32</v>
      </c>
      <c r="D1355" s="34">
        <f t="shared" si="270"/>
        <v>1.2685605607596491E-5</v>
      </c>
      <c r="E1355" s="66">
        <f t="shared" si="271"/>
        <v>1778</v>
      </c>
      <c r="F1355" s="35">
        <f t="shared" si="272"/>
        <v>62944</v>
      </c>
      <c r="G1355" s="35">
        <f t="shared" si="273"/>
        <v>-49482</v>
      </c>
      <c r="H1355" s="36">
        <f t="shared" si="274"/>
        <v>1353</v>
      </c>
      <c r="I1355" s="36">
        <f t="shared" si="275"/>
        <v>1163</v>
      </c>
      <c r="J1355" s="36">
        <f t="shared" si="276"/>
        <v>9188</v>
      </c>
      <c r="K1355" s="36">
        <f t="shared" si="277"/>
        <v>11704</v>
      </c>
      <c r="L1355" s="36"/>
      <c r="M1355" s="36">
        <f t="shared" si="278"/>
        <v>1359</v>
      </c>
      <c r="N1355" s="36">
        <f t="shared" si="279"/>
        <v>73623</v>
      </c>
      <c r="O1355" s="36">
        <f t="shared" si="280"/>
        <v>74982</v>
      </c>
      <c r="P1355" s="36">
        <f t="shared" si="281"/>
        <v>74982</v>
      </c>
      <c r="Q1355" s="36">
        <f t="shared" si="282"/>
        <v>-6183</v>
      </c>
    </row>
    <row r="1356" spans="1:17" s="33" customFormat="1" ht="13.2" x14ac:dyDescent="0.25">
      <c r="A1356" s="62">
        <v>67305</v>
      </c>
      <c r="B1356" s="63" t="s">
        <v>1656</v>
      </c>
      <c r="C1356" s="65">
        <v>3716.25</v>
      </c>
      <c r="D1356" s="34">
        <f t="shared" ref="D1356:D1419" si="283">+C1356/$C$10</f>
        <v>4.8504300546983187E-6</v>
      </c>
      <c r="E1356" s="66">
        <f t="shared" ref="E1356:E1419" si="284">ROUND(D1356*$E$10,0)</f>
        <v>680</v>
      </c>
      <c r="F1356" s="35">
        <f t="shared" ref="F1356:F1419" si="285">+ROUND(D1356*$F$10,0)</f>
        <v>24067</v>
      </c>
      <c r="G1356" s="35">
        <f t="shared" ref="G1356:G1419" si="286">+ROUND(D1356*$G$10,0)</f>
        <v>-18920</v>
      </c>
      <c r="H1356" s="36">
        <f t="shared" ref="H1356:H1419" si="287">ROUND(D1356*$H$10,0)</f>
        <v>517</v>
      </c>
      <c r="I1356" s="36">
        <f t="shared" ref="I1356:I1419" si="288">ROUND(D1356*$I$10,0)</f>
        <v>445</v>
      </c>
      <c r="J1356" s="36">
        <f t="shared" ref="J1356:J1419" si="289">ROUND(D1356*$J$10,0)</f>
        <v>3513</v>
      </c>
      <c r="K1356" s="36">
        <f t="shared" ref="K1356:K1419" si="290">ROUND(SUM(H1356:J1356),0)</f>
        <v>4475</v>
      </c>
      <c r="L1356" s="36"/>
      <c r="M1356" s="36">
        <f t="shared" ref="M1356:M1419" si="291">ROUND(D1356*$M$10,0)</f>
        <v>519</v>
      </c>
      <c r="N1356" s="36">
        <f t="shared" ref="N1356:N1419" si="292">ROUND(D1356*$N$10,0)</f>
        <v>28150</v>
      </c>
      <c r="O1356" s="36">
        <f t="shared" ref="O1356:O1419" si="293">ROUND(SUM(L1356:N1356),0)</f>
        <v>28669</v>
      </c>
      <c r="P1356" s="36">
        <f t="shared" ref="P1356:P1419" si="294">ROUND(SUM(M1356:N1356),0)</f>
        <v>28669</v>
      </c>
      <c r="Q1356" s="36">
        <f t="shared" ref="Q1356:Q1419" si="295">ROUND(D1356*$Q$10,0)</f>
        <v>-2364</v>
      </c>
    </row>
    <row r="1357" spans="1:17" s="33" customFormat="1" ht="13.2" x14ac:dyDescent="0.25">
      <c r="A1357" s="62">
        <v>67306</v>
      </c>
      <c r="B1357" s="63" t="s">
        <v>1657</v>
      </c>
      <c r="C1357" s="65">
        <v>4236.6899999999996</v>
      </c>
      <c r="D1357" s="34">
        <f t="shared" si="283"/>
        <v>5.529705619492719E-6</v>
      </c>
      <c r="E1357" s="66">
        <f t="shared" si="284"/>
        <v>775</v>
      </c>
      <c r="F1357" s="35">
        <f t="shared" si="285"/>
        <v>27437</v>
      </c>
      <c r="G1357" s="35">
        <f t="shared" si="286"/>
        <v>-21569</v>
      </c>
      <c r="H1357" s="36">
        <f t="shared" si="287"/>
        <v>590</v>
      </c>
      <c r="I1357" s="36">
        <f t="shared" si="288"/>
        <v>507</v>
      </c>
      <c r="J1357" s="36">
        <f t="shared" si="289"/>
        <v>4005</v>
      </c>
      <c r="K1357" s="36">
        <f t="shared" si="290"/>
        <v>5102</v>
      </c>
      <c r="L1357" s="36"/>
      <c r="M1357" s="36">
        <f t="shared" si="291"/>
        <v>592</v>
      </c>
      <c r="N1357" s="36">
        <f t="shared" si="292"/>
        <v>32092</v>
      </c>
      <c r="O1357" s="36">
        <f t="shared" si="293"/>
        <v>32684</v>
      </c>
      <c r="P1357" s="36">
        <f t="shared" si="294"/>
        <v>32684</v>
      </c>
      <c r="Q1357" s="36">
        <f t="shared" si="295"/>
        <v>-2695</v>
      </c>
    </row>
    <row r="1358" spans="1:17" s="33" customFormat="1" ht="13.2" x14ac:dyDescent="0.25">
      <c r="A1358" s="62">
        <v>67308</v>
      </c>
      <c r="B1358" s="63" t="s">
        <v>1658</v>
      </c>
      <c r="C1358" s="65">
        <v>1855.9</v>
      </c>
      <c r="D1358" s="34">
        <f t="shared" si="283"/>
        <v>2.422310968991486E-6</v>
      </c>
      <c r="E1358" s="66">
        <f t="shared" si="284"/>
        <v>340</v>
      </c>
      <c r="F1358" s="35">
        <f t="shared" si="285"/>
        <v>12019</v>
      </c>
      <c r="G1358" s="35">
        <f t="shared" si="286"/>
        <v>-9449</v>
      </c>
      <c r="H1358" s="36">
        <f t="shared" si="287"/>
        <v>258</v>
      </c>
      <c r="I1358" s="36">
        <f t="shared" si="288"/>
        <v>222</v>
      </c>
      <c r="J1358" s="36">
        <f t="shared" si="289"/>
        <v>1754</v>
      </c>
      <c r="K1358" s="36">
        <f t="shared" si="290"/>
        <v>2234</v>
      </c>
      <c r="L1358" s="36"/>
      <c r="M1358" s="36">
        <f t="shared" si="291"/>
        <v>259</v>
      </c>
      <c r="N1358" s="36">
        <f t="shared" si="292"/>
        <v>14058</v>
      </c>
      <c r="O1358" s="36">
        <f t="shared" si="293"/>
        <v>14317</v>
      </c>
      <c r="P1358" s="36">
        <f t="shared" si="294"/>
        <v>14317</v>
      </c>
      <c r="Q1358" s="36">
        <f t="shared" si="295"/>
        <v>-1181</v>
      </c>
    </row>
    <row r="1359" spans="1:17" s="33" customFormat="1" ht="13.2" x14ac:dyDescent="0.25">
      <c r="A1359" s="62">
        <v>67311</v>
      </c>
      <c r="B1359" s="63" t="s">
        <v>1659</v>
      </c>
      <c r="C1359" s="65">
        <v>283.2</v>
      </c>
      <c r="D1359" s="34">
        <f t="shared" si="283"/>
        <v>3.6963115815420486E-7</v>
      </c>
      <c r="E1359" s="66">
        <f t="shared" si="284"/>
        <v>52</v>
      </c>
      <c r="F1359" s="35">
        <f t="shared" si="285"/>
        <v>1834</v>
      </c>
      <c r="G1359" s="35">
        <f t="shared" si="286"/>
        <v>-1442</v>
      </c>
      <c r="H1359" s="36">
        <f t="shared" si="287"/>
        <v>39</v>
      </c>
      <c r="I1359" s="36">
        <f t="shared" si="288"/>
        <v>34</v>
      </c>
      <c r="J1359" s="36">
        <f t="shared" si="289"/>
        <v>268</v>
      </c>
      <c r="K1359" s="36">
        <f t="shared" si="290"/>
        <v>341</v>
      </c>
      <c r="L1359" s="36"/>
      <c r="M1359" s="36">
        <f t="shared" si="291"/>
        <v>40</v>
      </c>
      <c r="N1359" s="36">
        <f t="shared" si="292"/>
        <v>2145</v>
      </c>
      <c r="O1359" s="36">
        <f t="shared" si="293"/>
        <v>2185</v>
      </c>
      <c r="P1359" s="36">
        <f t="shared" si="294"/>
        <v>2185</v>
      </c>
      <c r="Q1359" s="36">
        <f t="shared" si="295"/>
        <v>-180</v>
      </c>
    </row>
    <row r="1360" spans="1:17" s="33" customFormat="1" ht="13.2" x14ac:dyDescent="0.25">
      <c r="A1360" s="62">
        <v>67312</v>
      </c>
      <c r="B1360" s="63" t="s">
        <v>1660</v>
      </c>
      <c r="C1360" s="65">
        <v>6572.23</v>
      </c>
      <c r="D1360" s="34">
        <f t="shared" si="283"/>
        <v>8.5780402067648651E-6</v>
      </c>
      <c r="E1360" s="66">
        <f t="shared" si="284"/>
        <v>1203</v>
      </c>
      <c r="F1360" s="35">
        <f t="shared" si="285"/>
        <v>42563</v>
      </c>
      <c r="G1360" s="35">
        <f t="shared" si="286"/>
        <v>-33460</v>
      </c>
      <c r="H1360" s="36">
        <f t="shared" si="287"/>
        <v>915</v>
      </c>
      <c r="I1360" s="36">
        <f t="shared" si="288"/>
        <v>787</v>
      </c>
      <c r="J1360" s="36">
        <f t="shared" si="289"/>
        <v>6213</v>
      </c>
      <c r="K1360" s="36">
        <f t="shared" si="290"/>
        <v>7915</v>
      </c>
      <c r="L1360" s="36"/>
      <c r="M1360" s="36">
        <f t="shared" si="291"/>
        <v>919</v>
      </c>
      <c r="N1360" s="36">
        <f t="shared" si="292"/>
        <v>49784</v>
      </c>
      <c r="O1360" s="36">
        <f t="shared" si="293"/>
        <v>50703</v>
      </c>
      <c r="P1360" s="36">
        <f t="shared" si="294"/>
        <v>50703</v>
      </c>
      <c r="Q1360" s="36">
        <f t="shared" si="295"/>
        <v>-4181</v>
      </c>
    </row>
    <row r="1361" spans="1:17" s="33" customFormat="1" ht="13.2" x14ac:dyDescent="0.25">
      <c r="A1361" s="62">
        <v>67313</v>
      </c>
      <c r="B1361" s="63" t="s">
        <v>1661</v>
      </c>
      <c r="C1361" s="65">
        <v>13025.82</v>
      </c>
      <c r="D1361" s="34">
        <f t="shared" si="283"/>
        <v>1.7001232106314283E-5</v>
      </c>
      <c r="E1361" s="66">
        <f t="shared" si="284"/>
        <v>2383</v>
      </c>
      <c r="F1361" s="35">
        <f t="shared" si="285"/>
        <v>84357</v>
      </c>
      <c r="G1361" s="35">
        <f t="shared" si="286"/>
        <v>-66316</v>
      </c>
      <c r="H1361" s="36">
        <f t="shared" si="287"/>
        <v>1813</v>
      </c>
      <c r="I1361" s="36">
        <f t="shared" si="288"/>
        <v>1559</v>
      </c>
      <c r="J1361" s="36">
        <f t="shared" si="289"/>
        <v>12314</v>
      </c>
      <c r="K1361" s="36">
        <f t="shared" si="290"/>
        <v>15686</v>
      </c>
      <c r="L1361" s="36"/>
      <c r="M1361" s="36">
        <f t="shared" si="291"/>
        <v>1821</v>
      </c>
      <c r="N1361" s="36">
        <f t="shared" si="292"/>
        <v>98669</v>
      </c>
      <c r="O1361" s="36">
        <f t="shared" si="293"/>
        <v>100490</v>
      </c>
      <c r="P1361" s="36">
        <f t="shared" si="294"/>
        <v>100490</v>
      </c>
      <c r="Q1361" s="36">
        <f t="shared" si="295"/>
        <v>-8287</v>
      </c>
    </row>
    <row r="1362" spans="1:17" s="33" customFormat="1" ht="13.2" x14ac:dyDescent="0.25">
      <c r="A1362" s="62">
        <v>67545</v>
      </c>
      <c r="B1362" s="63" t="s">
        <v>1662</v>
      </c>
      <c r="C1362" s="65">
        <v>142003.48000000001</v>
      </c>
      <c r="D1362" s="34">
        <f t="shared" si="283"/>
        <v>1.8534219906189079E-4</v>
      </c>
      <c r="E1362" s="66">
        <f t="shared" si="284"/>
        <v>25983</v>
      </c>
      <c r="F1362" s="35">
        <f t="shared" si="285"/>
        <v>919635</v>
      </c>
      <c r="G1362" s="35">
        <f t="shared" si="286"/>
        <v>-722954</v>
      </c>
      <c r="H1362" s="36">
        <f t="shared" si="287"/>
        <v>19770</v>
      </c>
      <c r="I1362" s="36">
        <f t="shared" si="288"/>
        <v>16995</v>
      </c>
      <c r="J1362" s="36">
        <f t="shared" si="289"/>
        <v>134239</v>
      </c>
      <c r="K1362" s="36">
        <f t="shared" si="290"/>
        <v>171004</v>
      </c>
      <c r="L1362" s="36"/>
      <c r="M1362" s="36">
        <f t="shared" si="291"/>
        <v>19850</v>
      </c>
      <c r="N1362" s="36">
        <f t="shared" si="292"/>
        <v>1075658</v>
      </c>
      <c r="O1362" s="36">
        <f t="shared" si="293"/>
        <v>1095508</v>
      </c>
      <c r="P1362" s="36">
        <f t="shared" si="294"/>
        <v>1095508</v>
      </c>
      <c r="Q1362" s="36">
        <f t="shared" si="295"/>
        <v>-90339</v>
      </c>
    </row>
    <row r="1363" spans="1:17" s="33" customFormat="1" ht="13.2" x14ac:dyDescent="0.25">
      <c r="A1363" s="62">
        <v>67549</v>
      </c>
      <c r="B1363" s="63" t="s">
        <v>1663</v>
      </c>
      <c r="C1363" s="65">
        <v>426749.11</v>
      </c>
      <c r="D1363" s="34">
        <f t="shared" si="283"/>
        <v>5.5699070540457681E-4</v>
      </c>
      <c r="E1363" s="66">
        <f t="shared" si="284"/>
        <v>78085</v>
      </c>
      <c r="F1363" s="35">
        <f t="shared" si="285"/>
        <v>2763690</v>
      </c>
      <c r="G1363" s="35">
        <f t="shared" si="286"/>
        <v>-2172623</v>
      </c>
      <c r="H1363" s="36">
        <f t="shared" si="287"/>
        <v>59412</v>
      </c>
      <c r="I1363" s="36">
        <f t="shared" si="288"/>
        <v>51074</v>
      </c>
      <c r="J1363" s="36">
        <f t="shared" si="289"/>
        <v>403416</v>
      </c>
      <c r="K1363" s="36">
        <f t="shared" si="290"/>
        <v>513902</v>
      </c>
      <c r="L1363" s="36"/>
      <c r="M1363" s="36">
        <f t="shared" si="291"/>
        <v>59653</v>
      </c>
      <c r="N1363" s="36">
        <f t="shared" si="292"/>
        <v>3232569</v>
      </c>
      <c r="O1363" s="36">
        <f t="shared" si="293"/>
        <v>3292222</v>
      </c>
      <c r="P1363" s="36">
        <f t="shared" si="294"/>
        <v>3292222</v>
      </c>
      <c r="Q1363" s="36">
        <f t="shared" si="295"/>
        <v>-271487</v>
      </c>
    </row>
    <row r="1364" spans="1:17" s="33" customFormat="1" ht="13.2" x14ac:dyDescent="0.25">
      <c r="A1364" s="62">
        <v>68201</v>
      </c>
      <c r="B1364" s="63" t="s">
        <v>1664</v>
      </c>
      <c r="C1364" s="65">
        <v>249550.64</v>
      </c>
      <c r="D1364" s="34">
        <f t="shared" si="283"/>
        <v>3.2571218955269437E-4</v>
      </c>
      <c r="E1364" s="66">
        <f t="shared" si="284"/>
        <v>45662</v>
      </c>
      <c r="F1364" s="35">
        <f t="shared" si="285"/>
        <v>1616127</v>
      </c>
      <c r="G1364" s="35">
        <f t="shared" si="286"/>
        <v>-1270487</v>
      </c>
      <c r="H1364" s="36">
        <f t="shared" si="287"/>
        <v>34742</v>
      </c>
      <c r="I1364" s="36">
        <f t="shared" si="288"/>
        <v>29867</v>
      </c>
      <c r="J1364" s="36">
        <f t="shared" si="289"/>
        <v>235906</v>
      </c>
      <c r="K1364" s="36">
        <f t="shared" si="290"/>
        <v>300515</v>
      </c>
      <c r="L1364" s="36"/>
      <c r="M1364" s="36">
        <f t="shared" si="291"/>
        <v>34883</v>
      </c>
      <c r="N1364" s="36">
        <f t="shared" si="292"/>
        <v>1890314</v>
      </c>
      <c r="O1364" s="36">
        <f t="shared" si="293"/>
        <v>1925197</v>
      </c>
      <c r="P1364" s="36">
        <f t="shared" si="294"/>
        <v>1925197</v>
      </c>
      <c r="Q1364" s="36">
        <f t="shared" si="295"/>
        <v>-158758</v>
      </c>
    </row>
    <row r="1365" spans="1:17" s="33" customFormat="1" ht="13.2" x14ac:dyDescent="0.25">
      <c r="A1365" s="62">
        <v>68203</v>
      </c>
      <c r="B1365" s="63" t="s">
        <v>1665</v>
      </c>
      <c r="C1365" s="65">
        <v>8472.42</v>
      </c>
      <c r="D1365" s="34">
        <f t="shared" si="283"/>
        <v>1.1058158252008645E-5</v>
      </c>
      <c r="E1365" s="66">
        <f t="shared" si="284"/>
        <v>1550</v>
      </c>
      <c r="F1365" s="35">
        <f t="shared" si="285"/>
        <v>54869</v>
      </c>
      <c r="G1365" s="35">
        <f t="shared" si="286"/>
        <v>-43134</v>
      </c>
      <c r="H1365" s="36">
        <f t="shared" si="287"/>
        <v>1180</v>
      </c>
      <c r="I1365" s="36">
        <f t="shared" si="288"/>
        <v>1014</v>
      </c>
      <c r="J1365" s="36">
        <f t="shared" si="289"/>
        <v>8009</v>
      </c>
      <c r="K1365" s="36">
        <f t="shared" si="290"/>
        <v>10203</v>
      </c>
      <c r="L1365" s="36"/>
      <c r="M1365" s="36">
        <f t="shared" si="291"/>
        <v>1184</v>
      </c>
      <c r="N1365" s="36">
        <f t="shared" si="292"/>
        <v>64177</v>
      </c>
      <c r="O1365" s="36">
        <f t="shared" si="293"/>
        <v>65361</v>
      </c>
      <c r="P1365" s="36">
        <f t="shared" si="294"/>
        <v>65361</v>
      </c>
      <c r="Q1365" s="36">
        <f t="shared" si="295"/>
        <v>-5390</v>
      </c>
    </row>
    <row r="1366" spans="1:17" s="33" customFormat="1" ht="13.2" x14ac:dyDescent="0.25">
      <c r="A1366" s="62">
        <v>68204</v>
      </c>
      <c r="B1366" s="63" t="s">
        <v>1666</v>
      </c>
      <c r="C1366" s="65">
        <v>911619.4</v>
      </c>
      <c r="D1366" s="34">
        <f t="shared" si="283"/>
        <v>1.189840870825711E-3</v>
      </c>
      <c r="E1366" s="66">
        <f t="shared" si="284"/>
        <v>166805</v>
      </c>
      <c r="F1366" s="35">
        <f t="shared" si="285"/>
        <v>5903782</v>
      </c>
      <c r="G1366" s="35">
        <f t="shared" si="286"/>
        <v>-4641146</v>
      </c>
      <c r="H1366" s="36">
        <f t="shared" si="287"/>
        <v>126915</v>
      </c>
      <c r="I1366" s="36">
        <f t="shared" si="288"/>
        <v>109105</v>
      </c>
      <c r="J1366" s="36">
        <f t="shared" si="289"/>
        <v>861775</v>
      </c>
      <c r="K1366" s="36">
        <f t="shared" si="290"/>
        <v>1097795</v>
      </c>
      <c r="L1366" s="36"/>
      <c r="M1366" s="36">
        <f t="shared" si="291"/>
        <v>127431</v>
      </c>
      <c r="N1366" s="36">
        <f t="shared" si="292"/>
        <v>6905398</v>
      </c>
      <c r="O1366" s="36">
        <f t="shared" si="293"/>
        <v>7032829</v>
      </c>
      <c r="P1366" s="36">
        <f t="shared" si="294"/>
        <v>7032829</v>
      </c>
      <c r="Q1366" s="36">
        <f t="shared" si="295"/>
        <v>-579949</v>
      </c>
    </row>
    <row r="1367" spans="1:17" s="33" customFormat="1" ht="13.2" x14ac:dyDescent="0.25">
      <c r="A1367" s="62">
        <v>68301</v>
      </c>
      <c r="B1367" s="63" t="s">
        <v>1667</v>
      </c>
      <c r="C1367" s="65">
        <v>52856.7</v>
      </c>
      <c r="D1367" s="34">
        <f t="shared" si="283"/>
        <v>6.8988288266982195E-5</v>
      </c>
      <c r="E1367" s="66">
        <f t="shared" si="284"/>
        <v>9672</v>
      </c>
      <c r="F1367" s="35">
        <f t="shared" si="285"/>
        <v>342308</v>
      </c>
      <c r="G1367" s="35">
        <f t="shared" si="286"/>
        <v>-269099</v>
      </c>
      <c r="H1367" s="36">
        <f t="shared" si="287"/>
        <v>7359</v>
      </c>
      <c r="I1367" s="36">
        <f t="shared" si="288"/>
        <v>6326</v>
      </c>
      <c r="J1367" s="36">
        <f t="shared" si="289"/>
        <v>49967</v>
      </c>
      <c r="K1367" s="36">
        <f t="shared" si="290"/>
        <v>63652</v>
      </c>
      <c r="L1367" s="36"/>
      <c r="M1367" s="36">
        <f t="shared" si="291"/>
        <v>7389</v>
      </c>
      <c r="N1367" s="36">
        <f t="shared" si="292"/>
        <v>400383</v>
      </c>
      <c r="O1367" s="36">
        <f t="shared" si="293"/>
        <v>407772</v>
      </c>
      <c r="P1367" s="36">
        <f t="shared" si="294"/>
        <v>407772</v>
      </c>
      <c r="Q1367" s="36">
        <f t="shared" si="295"/>
        <v>-33626</v>
      </c>
    </row>
    <row r="1368" spans="1:17" s="33" customFormat="1" ht="13.2" x14ac:dyDescent="0.25">
      <c r="A1368" s="62">
        <v>68304</v>
      </c>
      <c r="B1368" s="63" t="s">
        <v>1668</v>
      </c>
      <c r="C1368" s="65">
        <v>8282.58</v>
      </c>
      <c r="D1368" s="34">
        <f t="shared" si="283"/>
        <v>1.0810380077347648E-5</v>
      </c>
      <c r="E1368" s="66">
        <f t="shared" si="284"/>
        <v>1516</v>
      </c>
      <c r="F1368" s="35">
        <f t="shared" si="285"/>
        <v>53639</v>
      </c>
      <c r="G1368" s="35">
        <f t="shared" si="286"/>
        <v>-42167</v>
      </c>
      <c r="H1368" s="36">
        <f t="shared" si="287"/>
        <v>1153</v>
      </c>
      <c r="I1368" s="36">
        <f t="shared" si="288"/>
        <v>991</v>
      </c>
      <c r="J1368" s="36">
        <f t="shared" si="289"/>
        <v>7830</v>
      </c>
      <c r="K1368" s="36">
        <f t="shared" si="290"/>
        <v>9974</v>
      </c>
      <c r="L1368" s="36"/>
      <c r="M1368" s="36">
        <f t="shared" si="291"/>
        <v>1158</v>
      </c>
      <c r="N1368" s="36">
        <f t="shared" si="292"/>
        <v>62739</v>
      </c>
      <c r="O1368" s="36">
        <f t="shared" si="293"/>
        <v>63897</v>
      </c>
      <c r="P1368" s="36">
        <f t="shared" si="294"/>
        <v>63897</v>
      </c>
      <c r="Q1368" s="36">
        <f t="shared" si="295"/>
        <v>-5269</v>
      </c>
    </row>
    <row r="1369" spans="1:17" s="33" customFormat="1" ht="13.2" x14ac:dyDescent="0.25">
      <c r="A1369" s="62">
        <v>68305</v>
      </c>
      <c r="B1369" s="63" t="s">
        <v>1669</v>
      </c>
      <c r="C1369" s="65">
        <v>467.28</v>
      </c>
      <c r="D1369" s="34">
        <f t="shared" si="283"/>
        <v>6.0989141095443794E-7</v>
      </c>
      <c r="E1369" s="66">
        <f t="shared" si="284"/>
        <v>86</v>
      </c>
      <c r="F1369" s="35">
        <f t="shared" si="285"/>
        <v>3026</v>
      </c>
      <c r="G1369" s="35">
        <f t="shared" si="286"/>
        <v>-2379</v>
      </c>
      <c r="H1369" s="36">
        <f t="shared" si="287"/>
        <v>65</v>
      </c>
      <c r="I1369" s="36">
        <f t="shared" si="288"/>
        <v>56</v>
      </c>
      <c r="J1369" s="36">
        <f t="shared" si="289"/>
        <v>442</v>
      </c>
      <c r="K1369" s="36">
        <f t="shared" si="290"/>
        <v>563</v>
      </c>
      <c r="L1369" s="36"/>
      <c r="M1369" s="36">
        <f t="shared" si="291"/>
        <v>65</v>
      </c>
      <c r="N1369" s="36">
        <f t="shared" si="292"/>
        <v>3540</v>
      </c>
      <c r="O1369" s="36">
        <f t="shared" si="293"/>
        <v>3605</v>
      </c>
      <c r="P1369" s="36">
        <f t="shared" si="294"/>
        <v>3605</v>
      </c>
      <c r="Q1369" s="36">
        <f t="shared" si="295"/>
        <v>-297</v>
      </c>
    </row>
    <row r="1370" spans="1:17" s="33" customFormat="1" ht="13.2" x14ac:dyDescent="0.25">
      <c r="A1370" s="62">
        <v>68307</v>
      </c>
      <c r="B1370" s="63" t="s">
        <v>1670</v>
      </c>
      <c r="C1370" s="65">
        <v>17266.47</v>
      </c>
      <c r="D1370" s="34">
        <f t="shared" si="283"/>
        <v>2.2536106297086278E-5</v>
      </c>
      <c r="E1370" s="66">
        <f t="shared" si="284"/>
        <v>3159</v>
      </c>
      <c r="F1370" s="35">
        <f t="shared" si="285"/>
        <v>111820</v>
      </c>
      <c r="G1370" s="35">
        <f t="shared" si="286"/>
        <v>-87905</v>
      </c>
      <c r="H1370" s="36">
        <f t="shared" si="287"/>
        <v>2404</v>
      </c>
      <c r="I1370" s="36">
        <f t="shared" si="288"/>
        <v>2066</v>
      </c>
      <c r="J1370" s="36">
        <f t="shared" si="289"/>
        <v>16322</v>
      </c>
      <c r="K1370" s="36">
        <f t="shared" si="290"/>
        <v>20792</v>
      </c>
      <c r="L1370" s="36"/>
      <c r="M1370" s="36">
        <f t="shared" si="291"/>
        <v>2414</v>
      </c>
      <c r="N1370" s="36">
        <f t="shared" si="292"/>
        <v>130791</v>
      </c>
      <c r="O1370" s="36">
        <f t="shared" si="293"/>
        <v>133205</v>
      </c>
      <c r="P1370" s="36">
        <f t="shared" si="294"/>
        <v>133205</v>
      </c>
      <c r="Q1370" s="36">
        <f t="shared" si="295"/>
        <v>-10984</v>
      </c>
    </row>
    <row r="1371" spans="1:17" s="33" customFormat="1" ht="13.2" x14ac:dyDescent="0.25">
      <c r="A1371" s="62">
        <v>68549</v>
      </c>
      <c r="B1371" s="63" t="s">
        <v>1671</v>
      </c>
      <c r="C1371" s="65">
        <v>713494.29</v>
      </c>
      <c r="D1371" s="34">
        <f t="shared" si="283"/>
        <v>9.3124901394460501E-4</v>
      </c>
      <c r="E1371" s="66">
        <f t="shared" si="284"/>
        <v>130553</v>
      </c>
      <c r="F1371" s="35">
        <f t="shared" si="285"/>
        <v>4620694</v>
      </c>
      <c r="G1371" s="35">
        <f t="shared" si="286"/>
        <v>-3632471</v>
      </c>
      <c r="H1371" s="36">
        <f t="shared" si="287"/>
        <v>99333</v>
      </c>
      <c r="I1371" s="36">
        <f t="shared" si="288"/>
        <v>85393</v>
      </c>
      <c r="J1371" s="36">
        <f t="shared" si="289"/>
        <v>674483</v>
      </c>
      <c r="K1371" s="36">
        <f t="shared" si="290"/>
        <v>859209</v>
      </c>
      <c r="L1371" s="36"/>
      <c r="M1371" s="36">
        <f t="shared" si="291"/>
        <v>99736</v>
      </c>
      <c r="N1371" s="36">
        <f t="shared" si="292"/>
        <v>5404626</v>
      </c>
      <c r="O1371" s="36">
        <f t="shared" si="293"/>
        <v>5504362</v>
      </c>
      <c r="P1371" s="36">
        <f t="shared" si="294"/>
        <v>5504362</v>
      </c>
      <c r="Q1371" s="36">
        <f t="shared" si="295"/>
        <v>-453907</v>
      </c>
    </row>
    <row r="1372" spans="1:17" s="33" customFormat="1" ht="13.2" x14ac:dyDescent="0.25">
      <c r="A1372" s="62">
        <v>68701</v>
      </c>
      <c r="B1372" s="63" t="s">
        <v>1672</v>
      </c>
      <c r="C1372" s="65">
        <v>18192.09</v>
      </c>
      <c r="D1372" s="34">
        <f t="shared" si="283"/>
        <v>2.3744220677773759E-5</v>
      </c>
      <c r="E1372" s="66">
        <f t="shared" si="284"/>
        <v>3329</v>
      </c>
      <c r="F1372" s="35">
        <f t="shared" si="285"/>
        <v>117815</v>
      </c>
      <c r="G1372" s="35">
        <f t="shared" si="286"/>
        <v>-92618</v>
      </c>
      <c r="H1372" s="36">
        <f t="shared" si="287"/>
        <v>2533</v>
      </c>
      <c r="I1372" s="36">
        <f t="shared" si="288"/>
        <v>2177</v>
      </c>
      <c r="J1372" s="36">
        <f t="shared" si="289"/>
        <v>17197</v>
      </c>
      <c r="K1372" s="36">
        <f t="shared" si="290"/>
        <v>21907</v>
      </c>
      <c r="L1372" s="36"/>
      <c r="M1372" s="36">
        <f t="shared" si="291"/>
        <v>2543</v>
      </c>
      <c r="N1372" s="36">
        <f t="shared" si="292"/>
        <v>137803</v>
      </c>
      <c r="O1372" s="36">
        <f t="shared" si="293"/>
        <v>140346</v>
      </c>
      <c r="P1372" s="36">
        <f t="shared" si="294"/>
        <v>140346</v>
      </c>
      <c r="Q1372" s="36">
        <f t="shared" si="295"/>
        <v>-11573</v>
      </c>
    </row>
    <row r="1373" spans="1:17" s="33" customFormat="1" ht="13.2" x14ac:dyDescent="0.25">
      <c r="A1373" s="62">
        <v>69201</v>
      </c>
      <c r="B1373" s="63" t="s">
        <v>1673</v>
      </c>
      <c r="C1373" s="65">
        <v>264282.99</v>
      </c>
      <c r="D1373" s="34">
        <f t="shared" si="283"/>
        <v>3.4494077568557958E-4</v>
      </c>
      <c r="E1373" s="66">
        <f t="shared" si="284"/>
        <v>48358</v>
      </c>
      <c r="F1373" s="35">
        <f t="shared" si="285"/>
        <v>1711536</v>
      </c>
      <c r="G1373" s="35">
        <f t="shared" si="286"/>
        <v>-1345491</v>
      </c>
      <c r="H1373" s="36">
        <f t="shared" si="287"/>
        <v>36793</v>
      </c>
      <c r="I1373" s="36">
        <f t="shared" si="288"/>
        <v>31630</v>
      </c>
      <c r="J1373" s="36">
        <f t="shared" si="289"/>
        <v>249833</v>
      </c>
      <c r="K1373" s="36">
        <f t="shared" si="290"/>
        <v>318256</v>
      </c>
      <c r="L1373" s="36"/>
      <c r="M1373" s="36">
        <f t="shared" si="291"/>
        <v>36943</v>
      </c>
      <c r="N1373" s="36">
        <f t="shared" si="292"/>
        <v>2001909</v>
      </c>
      <c r="O1373" s="36">
        <f t="shared" si="293"/>
        <v>2038852</v>
      </c>
      <c r="P1373" s="36">
        <f t="shared" si="294"/>
        <v>2038852</v>
      </c>
      <c r="Q1373" s="36">
        <f t="shared" si="295"/>
        <v>-168130</v>
      </c>
    </row>
    <row r="1374" spans="1:17" s="33" customFormat="1" ht="13.2" x14ac:dyDescent="0.25">
      <c r="A1374" s="62">
        <v>69203</v>
      </c>
      <c r="B1374" s="63" t="s">
        <v>1674</v>
      </c>
      <c r="C1374" s="65">
        <v>10415.98</v>
      </c>
      <c r="D1374" s="34">
        <f t="shared" si="283"/>
        <v>1.3594882594318624E-5</v>
      </c>
      <c r="E1374" s="66">
        <f t="shared" si="284"/>
        <v>1906</v>
      </c>
      <c r="F1374" s="35">
        <f t="shared" si="285"/>
        <v>67455</v>
      </c>
      <c r="G1374" s="35">
        <f t="shared" si="286"/>
        <v>-53029</v>
      </c>
      <c r="H1374" s="36">
        <f t="shared" si="287"/>
        <v>1450</v>
      </c>
      <c r="I1374" s="36">
        <f t="shared" si="288"/>
        <v>1247</v>
      </c>
      <c r="J1374" s="36">
        <f t="shared" si="289"/>
        <v>9846</v>
      </c>
      <c r="K1374" s="36">
        <f t="shared" si="290"/>
        <v>12543</v>
      </c>
      <c r="L1374" s="36"/>
      <c r="M1374" s="36">
        <f t="shared" si="291"/>
        <v>1456</v>
      </c>
      <c r="N1374" s="36">
        <f t="shared" si="292"/>
        <v>78900</v>
      </c>
      <c r="O1374" s="36">
        <f t="shared" si="293"/>
        <v>80356</v>
      </c>
      <c r="P1374" s="36">
        <f t="shared" si="294"/>
        <v>80356</v>
      </c>
      <c r="Q1374" s="36">
        <f t="shared" si="295"/>
        <v>-6626</v>
      </c>
    </row>
    <row r="1375" spans="1:17" s="33" customFormat="1" ht="13.2" x14ac:dyDescent="0.25">
      <c r="A1375" s="62">
        <v>69205</v>
      </c>
      <c r="B1375" s="63" t="s">
        <v>1675</v>
      </c>
      <c r="C1375" s="65">
        <v>1861930.4</v>
      </c>
      <c r="D1375" s="34">
        <f t="shared" si="283"/>
        <v>2.4301818155173798E-3</v>
      </c>
      <c r="E1375" s="66">
        <f t="shared" si="284"/>
        <v>340690</v>
      </c>
      <c r="F1375" s="35">
        <f t="shared" si="285"/>
        <v>12058136</v>
      </c>
      <c r="G1375" s="35">
        <f t="shared" si="286"/>
        <v>-9479274</v>
      </c>
      <c r="H1375" s="36">
        <f t="shared" si="287"/>
        <v>259218</v>
      </c>
      <c r="I1375" s="36">
        <f t="shared" si="288"/>
        <v>222840</v>
      </c>
      <c r="J1375" s="36">
        <f t="shared" si="289"/>
        <v>1760126</v>
      </c>
      <c r="K1375" s="36">
        <f t="shared" si="290"/>
        <v>2242184</v>
      </c>
      <c r="L1375" s="36"/>
      <c r="M1375" s="36">
        <f t="shared" si="291"/>
        <v>260270</v>
      </c>
      <c r="N1375" s="36">
        <f t="shared" si="292"/>
        <v>14103881</v>
      </c>
      <c r="O1375" s="36">
        <f t="shared" si="293"/>
        <v>14364151</v>
      </c>
      <c r="P1375" s="36">
        <f t="shared" si="294"/>
        <v>14364151</v>
      </c>
      <c r="Q1375" s="36">
        <f t="shared" si="295"/>
        <v>-1184513</v>
      </c>
    </row>
    <row r="1376" spans="1:17" s="33" customFormat="1" ht="13.2" x14ac:dyDescent="0.25">
      <c r="A1376" s="62">
        <v>69301</v>
      </c>
      <c r="B1376" s="63" t="s">
        <v>1676</v>
      </c>
      <c r="C1376" s="65">
        <v>116990.16</v>
      </c>
      <c r="D1376" s="34">
        <f t="shared" si="283"/>
        <v>1.5269494468024623E-4</v>
      </c>
      <c r="E1376" s="66">
        <f t="shared" si="284"/>
        <v>21406</v>
      </c>
      <c r="F1376" s="35">
        <f t="shared" si="285"/>
        <v>757646</v>
      </c>
      <c r="G1376" s="35">
        <f t="shared" si="286"/>
        <v>-595609</v>
      </c>
      <c r="H1376" s="36">
        <f t="shared" si="287"/>
        <v>16287</v>
      </c>
      <c r="I1376" s="36">
        <f t="shared" si="288"/>
        <v>14002</v>
      </c>
      <c r="J1376" s="36">
        <f t="shared" si="289"/>
        <v>110594</v>
      </c>
      <c r="K1376" s="36">
        <f t="shared" si="290"/>
        <v>140883</v>
      </c>
      <c r="L1376" s="36"/>
      <c r="M1376" s="36">
        <f t="shared" si="291"/>
        <v>16353</v>
      </c>
      <c r="N1376" s="36">
        <f t="shared" si="292"/>
        <v>886185</v>
      </c>
      <c r="O1376" s="36">
        <f t="shared" si="293"/>
        <v>902538</v>
      </c>
      <c r="P1376" s="36">
        <f t="shared" si="294"/>
        <v>902538</v>
      </c>
      <c r="Q1376" s="36">
        <f t="shared" si="295"/>
        <v>-74426</v>
      </c>
    </row>
    <row r="1377" spans="1:17" s="33" customFormat="1" ht="13.2" x14ac:dyDescent="0.25">
      <c r="A1377" s="62">
        <v>69303</v>
      </c>
      <c r="B1377" s="63" t="s">
        <v>1677</v>
      </c>
      <c r="C1377" s="65">
        <v>24961.89</v>
      </c>
      <c r="D1377" s="34">
        <f t="shared" si="283"/>
        <v>3.2580128214752349E-5</v>
      </c>
      <c r="E1377" s="66">
        <f t="shared" si="284"/>
        <v>4567</v>
      </c>
      <c r="F1377" s="35">
        <f t="shared" si="285"/>
        <v>161657</v>
      </c>
      <c r="G1377" s="35">
        <f t="shared" si="286"/>
        <v>-127083</v>
      </c>
      <c r="H1377" s="36">
        <f t="shared" si="287"/>
        <v>3475</v>
      </c>
      <c r="I1377" s="36">
        <f t="shared" si="288"/>
        <v>2987</v>
      </c>
      <c r="J1377" s="36">
        <f t="shared" si="289"/>
        <v>23597</v>
      </c>
      <c r="K1377" s="36">
        <f t="shared" si="290"/>
        <v>30059</v>
      </c>
      <c r="L1377" s="36"/>
      <c r="M1377" s="36">
        <f t="shared" si="291"/>
        <v>3489</v>
      </c>
      <c r="N1377" s="36">
        <f t="shared" si="292"/>
        <v>189083</v>
      </c>
      <c r="O1377" s="36">
        <f t="shared" si="293"/>
        <v>192572</v>
      </c>
      <c r="P1377" s="36">
        <f t="shared" si="294"/>
        <v>192572</v>
      </c>
      <c r="Q1377" s="36">
        <f t="shared" si="295"/>
        <v>-15880</v>
      </c>
    </row>
    <row r="1378" spans="1:17" s="33" customFormat="1" ht="13.2" x14ac:dyDescent="0.25">
      <c r="A1378" s="62">
        <v>69304</v>
      </c>
      <c r="B1378" s="63" t="s">
        <v>1678</v>
      </c>
      <c r="C1378" s="65">
        <v>16545.36</v>
      </c>
      <c r="D1378" s="34">
        <f t="shared" si="283"/>
        <v>2.1594917298298924E-5</v>
      </c>
      <c r="E1378" s="66">
        <f t="shared" si="284"/>
        <v>3027</v>
      </c>
      <c r="F1378" s="35">
        <f t="shared" si="285"/>
        <v>107150</v>
      </c>
      <c r="G1378" s="35">
        <f t="shared" si="286"/>
        <v>-84234</v>
      </c>
      <c r="H1378" s="36">
        <f t="shared" si="287"/>
        <v>2303</v>
      </c>
      <c r="I1378" s="36">
        <f t="shared" si="288"/>
        <v>1980</v>
      </c>
      <c r="J1378" s="36">
        <f t="shared" si="289"/>
        <v>15641</v>
      </c>
      <c r="K1378" s="36">
        <f t="shared" si="290"/>
        <v>19924</v>
      </c>
      <c r="L1378" s="36"/>
      <c r="M1378" s="36">
        <f t="shared" si="291"/>
        <v>2313</v>
      </c>
      <c r="N1378" s="36">
        <f t="shared" si="292"/>
        <v>125329</v>
      </c>
      <c r="O1378" s="36">
        <f t="shared" si="293"/>
        <v>127642</v>
      </c>
      <c r="P1378" s="36">
        <f t="shared" si="294"/>
        <v>127642</v>
      </c>
      <c r="Q1378" s="36">
        <f t="shared" si="295"/>
        <v>-10526</v>
      </c>
    </row>
    <row r="1379" spans="1:17" s="33" customFormat="1" ht="13.2" x14ac:dyDescent="0.25">
      <c r="A1379" s="62">
        <v>69308</v>
      </c>
      <c r="B1379" s="63" t="s">
        <v>1679</v>
      </c>
      <c r="C1379" s="65">
        <v>5762.69</v>
      </c>
      <c r="D1379" s="34">
        <f t="shared" si="283"/>
        <v>7.5214328346880465E-6</v>
      </c>
      <c r="E1379" s="66">
        <f t="shared" si="284"/>
        <v>1054</v>
      </c>
      <c r="F1379" s="35">
        <f t="shared" si="285"/>
        <v>37320</v>
      </c>
      <c r="G1379" s="35">
        <f t="shared" si="286"/>
        <v>-29338</v>
      </c>
      <c r="H1379" s="36">
        <f t="shared" si="287"/>
        <v>802</v>
      </c>
      <c r="I1379" s="36">
        <f t="shared" si="288"/>
        <v>690</v>
      </c>
      <c r="J1379" s="36">
        <f t="shared" si="289"/>
        <v>5448</v>
      </c>
      <c r="K1379" s="36">
        <f t="shared" si="290"/>
        <v>6940</v>
      </c>
      <c r="L1379" s="36"/>
      <c r="M1379" s="36">
        <f t="shared" si="291"/>
        <v>806</v>
      </c>
      <c r="N1379" s="36">
        <f t="shared" si="292"/>
        <v>43652</v>
      </c>
      <c r="O1379" s="36">
        <f t="shared" si="293"/>
        <v>44458</v>
      </c>
      <c r="P1379" s="36">
        <f t="shared" si="294"/>
        <v>44458</v>
      </c>
      <c r="Q1379" s="36">
        <f t="shared" si="295"/>
        <v>-3666</v>
      </c>
    </row>
    <row r="1380" spans="1:17" s="33" customFormat="1" ht="13.2" x14ac:dyDescent="0.25">
      <c r="A1380" s="62">
        <v>69312</v>
      </c>
      <c r="B1380" s="63" t="s">
        <v>1680</v>
      </c>
      <c r="C1380" s="65">
        <v>3208.34</v>
      </c>
      <c r="D1380" s="34">
        <f t="shared" si="283"/>
        <v>4.1875085803406135E-6</v>
      </c>
      <c r="E1380" s="66">
        <f t="shared" si="284"/>
        <v>587</v>
      </c>
      <c r="F1380" s="35">
        <f t="shared" si="285"/>
        <v>20778</v>
      </c>
      <c r="G1380" s="35">
        <f t="shared" si="286"/>
        <v>-16334</v>
      </c>
      <c r="H1380" s="36">
        <f t="shared" si="287"/>
        <v>447</v>
      </c>
      <c r="I1380" s="36">
        <f t="shared" si="288"/>
        <v>384</v>
      </c>
      <c r="J1380" s="36">
        <f t="shared" si="289"/>
        <v>3033</v>
      </c>
      <c r="K1380" s="36">
        <f t="shared" si="290"/>
        <v>3864</v>
      </c>
      <c r="L1380" s="36"/>
      <c r="M1380" s="36">
        <f t="shared" si="291"/>
        <v>448</v>
      </c>
      <c r="N1380" s="36">
        <f t="shared" si="292"/>
        <v>24303</v>
      </c>
      <c r="O1380" s="36">
        <f t="shared" si="293"/>
        <v>24751</v>
      </c>
      <c r="P1380" s="36">
        <f t="shared" si="294"/>
        <v>24751</v>
      </c>
      <c r="Q1380" s="36">
        <f t="shared" si="295"/>
        <v>-2041</v>
      </c>
    </row>
    <row r="1381" spans="1:17" s="33" customFormat="1" ht="13.2" x14ac:dyDescent="0.25">
      <c r="A1381" s="62">
        <v>69313</v>
      </c>
      <c r="B1381" s="63" t="s">
        <v>1681</v>
      </c>
      <c r="C1381" s="65">
        <v>723.23</v>
      </c>
      <c r="D1381" s="34">
        <f t="shared" si="283"/>
        <v>9.4395601169444068E-7</v>
      </c>
      <c r="E1381" s="66">
        <f t="shared" si="284"/>
        <v>132</v>
      </c>
      <c r="F1381" s="35">
        <f t="shared" si="285"/>
        <v>4684</v>
      </c>
      <c r="G1381" s="35">
        <f t="shared" si="286"/>
        <v>-3682</v>
      </c>
      <c r="H1381" s="36">
        <f t="shared" si="287"/>
        <v>101</v>
      </c>
      <c r="I1381" s="36">
        <f t="shared" si="288"/>
        <v>87</v>
      </c>
      <c r="J1381" s="36">
        <f t="shared" si="289"/>
        <v>684</v>
      </c>
      <c r="K1381" s="36">
        <f t="shared" si="290"/>
        <v>872</v>
      </c>
      <c r="L1381" s="36"/>
      <c r="M1381" s="36">
        <f t="shared" si="291"/>
        <v>101</v>
      </c>
      <c r="N1381" s="36">
        <f t="shared" si="292"/>
        <v>5478</v>
      </c>
      <c r="O1381" s="36">
        <f t="shared" si="293"/>
        <v>5579</v>
      </c>
      <c r="P1381" s="36">
        <f t="shared" si="294"/>
        <v>5579</v>
      </c>
      <c r="Q1381" s="36">
        <f t="shared" si="295"/>
        <v>-460</v>
      </c>
    </row>
    <row r="1382" spans="1:17" s="33" customFormat="1" ht="13.2" x14ac:dyDescent="0.25">
      <c r="A1382" s="62">
        <v>69314</v>
      </c>
      <c r="B1382" s="63" t="s">
        <v>1682</v>
      </c>
      <c r="C1382" s="65">
        <v>17850.91</v>
      </c>
      <c r="D1382" s="34">
        <f t="shared" si="283"/>
        <v>2.3298914327000271E-5</v>
      </c>
      <c r="E1382" s="66">
        <f t="shared" si="284"/>
        <v>3266</v>
      </c>
      <c r="F1382" s="35">
        <f t="shared" si="285"/>
        <v>115605</v>
      </c>
      <c r="G1382" s="35">
        <f t="shared" si="286"/>
        <v>-90881</v>
      </c>
      <c r="H1382" s="36">
        <f t="shared" si="287"/>
        <v>2485</v>
      </c>
      <c r="I1382" s="36">
        <f t="shared" si="288"/>
        <v>2136</v>
      </c>
      <c r="J1382" s="36">
        <f t="shared" si="289"/>
        <v>16875</v>
      </c>
      <c r="K1382" s="36">
        <f t="shared" si="290"/>
        <v>21496</v>
      </c>
      <c r="L1382" s="36"/>
      <c r="M1382" s="36">
        <f t="shared" si="291"/>
        <v>2495</v>
      </c>
      <c r="N1382" s="36">
        <f t="shared" si="292"/>
        <v>135218</v>
      </c>
      <c r="O1382" s="36">
        <f t="shared" si="293"/>
        <v>137713</v>
      </c>
      <c r="P1382" s="36">
        <f t="shared" si="294"/>
        <v>137713</v>
      </c>
      <c r="Q1382" s="36">
        <f t="shared" si="295"/>
        <v>-11356</v>
      </c>
    </row>
    <row r="1383" spans="1:17" s="33" customFormat="1" ht="13.2" x14ac:dyDescent="0.25">
      <c r="A1383" s="62">
        <v>69315</v>
      </c>
      <c r="B1383" s="63" t="s">
        <v>1683</v>
      </c>
      <c r="C1383" s="65">
        <v>3027.11</v>
      </c>
      <c r="D1383" s="34">
        <f t="shared" si="283"/>
        <v>3.9509681326277369E-6</v>
      </c>
      <c r="E1383" s="66">
        <f t="shared" si="284"/>
        <v>554</v>
      </c>
      <c r="F1383" s="35">
        <f t="shared" si="285"/>
        <v>19604</v>
      </c>
      <c r="G1383" s="35">
        <f t="shared" si="286"/>
        <v>-15411</v>
      </c>
      <c r="H1383" s="36">
        <f t="shared" si="287"/>
        <v>421</v>
      </c>
      <c r="I1383" s="36">
        <f t="shared" si="288"/>
        <v>362</v>
      </c>
      <c r="J1383" s="36">
        <f t="shared" si="289"/>
        <v>2862</v>
      </c>
      <c r="K1383" s="36">
        <f t="shared" si="290"/>
        <v>3645</v>
      </c>
      <c r="L1383" s="36"/>
      <c r="M1383" s="36">
        <f t="shared" si="291"/>
        <v>423</v>
      </c>
      <c r="N1383" s="36">
        <f t="shared" si="292"/>
        <v>22930</v>
      </c>
      <c r="O1383" s="36">
        <f t="shared" si="293"/>
        <v>23353</v>
      </c>
      <c r="P1383" s="36">
        <f t="shared" si="294"/>
        <v>23353</v>
      </c>
      <c r="Q1383" s="36">
        <f t="shared" si="295"/>
        <v>-1926</v>
      </c>
    </row>
    <row r="1384" spans="1:17" s="33" customFormat="1" ht="13.2" x14ac:dyDescent="0.25">
      <c r="A1384" s="62">
        <v>69530</v>
      </c>
      <c r="B1384" s="63" t="s">
        <v>1684</v>
      </c>
      <c r="C1384" s="65">
        <v>205526.35</v>
      </c>
      <c r="D1384" s="34">
        <f t="shared" si="283"/>
        <v>2.6825191660207083E-4</v>
      </c>
      <c r="E1384" s="66">
        <f t="shared" si="284"/>
        <v>37607</v>
      </c>
      <c r="F1384" s="35">
        <f t="shared" si="285"/>
        <v>1331019</v>
      </c>
      <c r="G1384" s="35">
        <f t="shared" si="286"/>
        <v>-1046355</v>
      </c>
      <c r="H1384" s="36">
        <f t="shared" si="287"/>
        <v>28613</v>
      </c>
      <c r="I1384" s="36">
        <f t="shared" si="288"/>
        <v>24598</v>
      </c>
      <c r="J1384" s="36">
        <f t="shared" si="289"/>
        <v>194289</v>
      </c>
      <c r="K1384" s="36">
        <f t="shared" si="290"/>
        <v>247500</v>
      </c>
      <c r="L1384" s="36"/>
      <c r="M1384" s="36">
        <f t="shared" si="291"/>
        <v>28729</v>
      </c>
      <c r="N1384" s="36">
        <f t="shared" si="292"/>
        <v>1556835</v>
      </c>
      <c r="O1384" s="36">
        <f t="shared" si="293"/>
        <v>1585564</v>
      </c>
      <c r="P1384" s="36">
        <f t="shared" si="294"/>
        <v>1585564</v>
      </c>
      <c r="Q1384" s="36">
        <f t="shared" si="295"/>
        <v>-130751</v>
      </c>
    </row>
    <row r="1385" spans="1:17" s="33" customFormat="1" ht="13.2" x14ac:dyDescent="0.25">
      <c r="A1385" s="62">
        <v>69531</v>
      </c>
      <c r="B1385" s="63" t="s">
        <v>1685</v>
      </c>
      <c r="C1385" s="65">
        <v>643837.55000000005</v>
      </c>
      <c r="D1385" s="34">
        <f t="shared" si="283"/>
        <v>8.4033340137593853E-4</v>
      </c>
      <c r="E1385" s="66">
        <f t="shared" si="284"/>
        <v>117807</v>
      </c>
      <c r="F1385" s="35">
        <f t="shared" si="285"/>
        <v>4169587</v>
      </c>
      <c r="G1385" s="35">
        <f t="shared" si="286"/>
        <v>-3277842</v>
      </c>
      <c r="H1385" s="36">
        <f t="shared" si="287"/>
        <v>89635</v>
      </c>
      <c r="I1385" s="36">
        <f t="shared" si="288"/>
        <v>77056</v>
      </c>
      <c r="J1385" s="36">
        <f t="shared" si="289"/>
        <v>608635</v>
      </c>
      <c r="K1385" s="36">
        <f t="shared" si="290"/>
        <v>775326</v>
      </c>
      <c r="L1385" s="36"/>
      <c r="M1385" s="36">
        <f t="shared" si="291"/>
        <v>89999</v>
      </c>
      <c r="N1385" s="36">
        <f t="shared" si="292"/>
        <v>4876986</v>
      </c>
      <c r="O1385" s="36">
        <f t="shared" si="293"/>
        <v>4966985</v>
      </c>
      <c r="P1385" s="36">
        <f t="shared" si="294"/>
        <v>4966985</v>
      </c>
      <c r="Q1385" s="36">
        <f t="shared" si="295"/>
        <v>-409593</v>
      </c>
    </row>
    <row r="1386" spans="1:17" s="33" customFormat="1" ht="13.2" x14ac:dyDescent="0.25">
      <c r="A1386" s="62">
        <v>69532</v>
      </c>
      <c r="B1386" s="63" t="s">
        <v>1686</v>
      </c>
      <c r="C1386" s="65">
        <v>159775.01</v>
      </c>
      <c r="D1386" s="34">
        <f t="shared" si="283"/>
        <v>2.0853750702824742E-4</v>
      </c>
      <c r="E1386" s="66">
        <f t="shared" si="284"/>
        <v>29235</v>
      </c>
      <c r="F1386" s="35">
        <f t="shared" si="285"/>
        <v>1034727</v>
      </c>
      <c r="G1386" s="35">
        <f t="shared" si="286"/>
        <v>-813431</v>
      </c>
      <c r="H1386" s="36">
        <f t="shared" si="287"/>
        <v>22244</v>
      </c>
      <c r="I1386" s="36">
        <f t="shared" si="288"/>
        <v>19122</v>
      </c>
      <c r="J1386" s="36">
        <f t="shared" si="289"/>
        <v>151039</v>
      </c>
      <c r="K1386" s="36">
        <f t="shared" si="290"/>
        <v>192405</v>
      </c>
      <c r="L1386" s="36"/>
      <c r="M1386" s="36">
        <f t="shared" si="291"/>
        <v>22334</v>
      </c>
      <c r="N1386" s="36">
        <f t="shared" si="292"/>
        <v>1210275</v>
      </c>
      <c r="O1386" s="36">
        <f t="shared" si="293"/>
        <v>1232609</v>
      </c>
      <c r="P1386" s="36">
        <f t="shared" si="294"/>
        <v>1232609</v>
      </c>
      <c r="Q1386" s="36">
        <f t="shared" si="295"/>
        <v>-101645</v>
      </c>
    </row>
    <row r="1387" spans="1:17" s="33" customFormat="1" ht="13.2" x14ac:dyDescent="0.25">
      <c r="A1387" s="62">
        <v>69701</v>
      </c>
      <c r="B1387" s="63" t="s">
        <v>1687</v>
      </c>
      <c r="C1387" s="65">
        <v>21493.43</v>
      </c>
      <c r="D1387" s="34">
        <f t="shared" si="283"/>
        <v>2.8053112371491283E-5</v>
      </c>
      <c r="E1387" s="66">
        <f t="shared" si="284"/>
        <v>3933</v>
      </c>
      <c r="F1387" s="35">
        <f t="shared" si="285"/>
        <v>139195</v>
      </c>
      <c r="G1387" s="35">
        <f t="shared" si="286"/>
        <v>-109425</v>
      </c>
      <c r="H1387" s="36">
        <f t="shared" si="287"/>
        <v>2992</v>
      </c>
      <c r="I1387" s="36">
        <f t="shared" si="288"/>
        <v>2572</v>
      </c>
      <c r="J1387" s="36">
        <f t="shared" si="289"/>
        <v>20318</v>
      </c>
      <c r="K1387" s="36">
        <f t="shared" si="290"/>
        <v>25882</v>
      </c>
      <c r="L1387" s="36"/>
      <c r="M1387" s="36">
        <f t="shared" si="291"/>
        <v>3004</v>
      </c>
      <c r="N1387" s="36">
        <f t="shared" si="292"/>
        <v>162810</v>
      </c>
      <c r="O1387" s="36">
        <f t="shared" si="293"/>
        <v>165814</v>
      </c>
      <c r="P1387" s="36">
        <f t="shared" si="294"/>
        <v>165814</v>
      </c>
      <c r="Q1387" s="36">
        <f t="shared" si="295"/>
        <v>-13674</v>
      </c>
    </row>
    <row r="1388" spans="1:17" s="33" customFormat="1" ht="13.2" x14ac:dyDescent="0.25">
      <c r="A1388" s="62">
        <v>70201</v>
      </c>
      <c r="B1388" s="63" t="s">
        <v>1688</v>
      </c>
      <c r="C1388" s="65">
        <v>602749.89</v>
      </c>
      <c r="D1388" s="34">
        <f t="shared" si="283"/>
        <v>7.8670600253537986E-4</v>
      </c>
      <c r="E1388" s="66">
        <f t="shared" si="284"/>
        <v>110289</v>
      </c>
      <c r="F1388" s="35">
        <f t="shared" si="285"/>
        <v>3903497</v>
      </c>
      <c r="G1388" s="35">
        <f t="shared" si="286"/>
        <v>-3068660</v>
      </c>
      <c r="H1388" s="36">
        <f t="shared" si="287"/>
        <v>83915</v>
      </c>
      <c r="I1388" s="36">
        <f t="shared" si="288"/>
        <v>72139</v>
      </c>
      <c r="J1388" s="36">
        <f t="shared" si="289"/>
        <v>569794</v>
      </c>
      <c r="K1388" s="36">
        <f t="shared" si="290"/>
        <v>725848</v>
      </c>
      <c r="L1388" s="36"/>
      <c r="M1388" s="36">
        <f t="shared" si="291"/>
        <v>84255</v>
      </c>
      <c r="N1388" s="36">
        <f t="shared" si="292"/>
        <v>4565752</v>
      </c>
      <c r="O1388" s="36">
        <f t="shared" si="293"/>
        <v>4650007</v>
      </c>
      <c r="P1388" s="36">
        <f t="shared" si="294"/>
        <v>4650007</v>
      </c>
      <c r="Q1388" s="36">
        <f t="shared" si="295"/>
        <v>-383454</v>
      </c>
    </row>
    <row r="1389" spans="1:17" s="33" customFormat="1" ht="13.2" x14ac:dyDescent="0.25">
      <c r="A1389" s="62">
        <v>70204</v>
      </c>
      <c r="B1389" s="63" t="s">
        <v>1689</v>
      </c>
      <c r="C1389" s="65">
        <v>20200.759999999998</v>
      </c>
      <c r="D1389" s="34">
        <f t="shared" si="283"/>
        <v>2.6365926251395251E-5</v>
      </c>
      <c r="E1389" s="66">
        <f t="shared" si="284"/>
        <v>3696</v>
      </c>
      <c r="F1389" s="35">
        <f t="shared" si="285"/>
        <v>130823</v>
      </c>
      <c r="G1389" s="35">
        <f t="shared" si="286"/>
        <v>-102844</v>
      </c>
      <c r="H1389" s="36">
        <f t="shared" si="287"/>
        <v>2812</v>
      </c>
      <c r="I1389" s="36">
        <f t="shared" si="288"/>
        <v>2418</v>
      </c>
      <c r="J1389" s="36">
        <f t="shared" si="289"/>
        <v>19096</v>
      </c>
      <c r="K1389" s="36">
        <f t="shared" si="290"/>
        <v>24326</v>
      </c>
      <c r="L1389" s="36"/>
      <c r="M1389" s="36">
        <f t="shared" si="291"/>
        <v>2824</v>
      </c>
      <c r="N1389" s="36">
        <f t="shared" si="292"/>
        <v>153018</v>
      </c>
      <c r="O1389" s="36">
        <f t="shared" si="293"/>
        <v>155842</v>
      </c>
      <c r="P1389" s="36">
        <f t="shared" si="294"/>
        <v>155842</v>
      </c>
      <c r="Q1389" s="36">
        <f t="shared" si="295"/>
        <v>-12851</v>
      </c>
    </row>
    <row r="1390" spans="1:17" s="33" customFormat="1" ht="13.2" x14ac:dyDescent="0.25">
      <c r="A1390" s="62">
        <v>70205</v>
      </c>
      <c r="B1390" s="63" t="s">
        <v>1690</v>
      </c>
      <c r="C1390" s="65">
        <v>4310.29</v>
      </c>
      <c r="D1390" s="34">
        <f t="shared" si="283"/>
        <v>5.6257679543802534E-6</v>
      </c>
      <c r="E1390" s="66">
        <f t="shared" si="284"/>
        <v>789</v>
      </c>
      <c r="F1390" s="35">
        <f t="shared" si="285"/>
        <v>27914</v>
      </c>
      <c r="G1390" s="35">
        <f t="shared" si="286"/>
        <v>-21944</v>
      </c>
      <c r="H1390" s="36">
        <f t="shared" si="287"/>
        <v>600</v>
      </c>
      <c r="I1390" s="36">
        <f t="shared" si="288"/>
        <v>516</v>
      </c>
      <c r="J1390" s="36">
        <f t="shared" si="289"/>
        <v>4075</v>
      </c>
      <c r="K1390" s="36">
        <f t="shared" si="290"/>
        <v>5191</v>
      </c>
      <c r="L1390" s="36"/>
      <c r="M1390" s="36">
        <f t="shared" si="291"/>
        <v>603</v>
      </c>
      <c r="N1390" s="36">
        <f t="shared" si="292"/>
        <v>32650</v>
      </c>
      <c r="O1390" s="36">
        <f t="shared" si="293"/>
        <v>33253</v>
      </c>
      <c r="P1390" s="36">
        <f t="shared" si="294"/>
        <v>33253</v>
      </c>
      <c r="Q1390" s="36">
        <f t="shared" si="295"/>
        <v>-2742</v>
      </c>
    </row>
    <row r="1391" spans="1:17" s="33" customFormat="1" ht="13.2" x14ac:dyDescent="0.25">
      <c r="A1391" s="62">
        <v>70302</v>
      </c>
      <c r="B1391" s="63" t="s">
        <v>1691</v>
      </c>
      <c r="C1391" s="65">
        <v>69493.62</v>
      </c>
      <c r="D1391" s="34">
        <f t="shared" si="283"/>
        <v>9.0702709198192834E-5</v>
      </c>
      <c r="E1391" s="66">
        <f t="shared" si="284"/>
        <v>12716</v>
      </c>
      <c r="F1391" s="35">
        <f t="shared" si="285"/>
        <v>450051</v>
      </c>
      <c r="G1391" s="35">
        <f t="shared" si="286"/>
        <v>-353799</v>
      </c>
      <c r="H1391" s="36">
        <f t="shared" si="287"/>
        <v>9675</v>
      </c>
      <c r="I1391" s="36">
        <f t="shared" si="288"/>
        <v>8317</v>
      </c>
      <c r="J1391" s="36">
        <f t="shared" si="289"/>
        <v>65694</v>
      </c>
      <c r="K1391" s="36">
        <f t="shared" si="290"/>
        <v>83686</v>
      </c>
      <c r="L1391" s="36"/>
      <c r="M1391" s="36">
        <f t="shared" si="291"/>
        <v>9714</v>
      </c>
      <c r="N1391" s="36">
        <f t="shared" si="292"/>
        <v>526405</v>
      </c>
      <c r="O1391" s="36">
        <f t="shared" si="293"/>
        <v>536119</v>
      </c>
      <c r="P1391" s="36">
        <f t="shared" si="294"/>
        <v>536119</v>
      </c>
      <c r="Q1391" s="36">
        <f t="shared" si="295"/>
        <v>-44210</v>
      </c>
    </row>
    <row r="1392" spans="1:17" s="33" customFormat="1" ht="13.2" x14ac:dyDescent="0.25">
      <c r="A1392" s="62">
        <v>70303</v>
      </c>
      <c r="B1392" s="63" t="s">
        <v>1692</v>
      </c>
      <c r="C1392" s="65">
        <v>130388.55</v>
      </c>
      <c r="D1392" s="34">
        <f t="shared" si="283"/>
        <v>1.7018245320108563E-4</v>
      </c>
      <c r="E1392" s="66">
        <f t="shared" si="284"/>
        <v>23858</v>
      </c>
      <c r="F1392" s="35">
        <f t="shared" si="285"/>
        <v>844415</v>
      </c>
      <c r="G1392" s="35">
        <f t="shared" si="286"/>
        <v>-663821</v>
      </c>
      <c r="H1392" s="36">
        <f t="shared" si="287"/>
        <v>18153</v>
      </c>
      <c r="I1392" s="36">
        <f t="shared" si="288"/>
        <v>15605</v>
      </c>
      <c r="J1392" s="36">
        <f t="shared" si="289"/>
        <v>123259</v>
      </c>
      <c r="K1392" s="36">
        <f t="shared" si="290"/>
        <v>157017</v>
      </c>
      <c r="L1392" s="36"/>
      <c r="M1392" s="36">
        <f t="shared" si="291"/>
        <v>18226</v>
      </c>
      <c r="N1392" s="36">
        <f t="shared" si="292"/>
        <v>987676</v>
      </c>
      <c r="O1392" s="36">
        <f t="shared" si="293"/>
        <v>1005902</v>
      </c>
      <c r="P1392" s="36">
        <f t="shared" si="294"/>
        <v>1005902</v>
      </c>
      <c r="Q1392" s="36">
        <f t="shared" si="295"/>
        <v>-82950</v>
      </c>
    </row>
    <row r="1393" spans="1:17" s="33" customFormat="1" ht="13.2" x14ac:dyDescent="0.25">
      <c r="A1393" s="62">
        <v>70304</v>
      </c>
      <c r="B1393" s="63" t="s">
        <v>1693</v>
      </c>
      <c r="C1393" s="65">
        <v>826080.14</v>
      </c>
      <c r="D1393" s="34">
        <f t="shared" si="283"/>
        <v>1.0781954762584312E-3</v>
      </c>
      <c r="E1393" s="66">
        <f t="shared" si="284"/>
        <v>151153</v>
      </c>
      <c r="F1393" s="35">
        <f t="shared" si="285"/>
        <v>5349817</v>
      </c>
      <c r="G1393" s="35">
        <f t="shared" si="286"/>
        <v>-4205657</v>
      </c>
      <c r="H1393" s="36">
        <f t="shared" si="287"/>
        <v>115007</v>
      </c>
      <c r="I1393" s="36">
        <f t="shared" si="288"/>
        <v>98867</v>
      </c>
      <c r="J1393" s="36">
        <f t="shared" si="289"/>
        <v>780913</v>
      </c>
      <c r="K1393" s="36">
        <f t="shared" si="290"/>
        <v>994787</v>
      </c>
      <c r="L1393" s="36"/>
      <c r="M1393" s="36">
        <f t="shared" si="291"/>
        <v>115474</v>
      </c>
      <c r="N1393" s="36">
        <f t="shared" si="292"/>
        <v>6257450</v>
      </c>
      <c r="O1393" s="36">
        <f t="shared" si="293"/>
        <v>6372924</v>
      </c>
      <c r="P1393" s="36">
        <f t="shared" si="294"/>
        <v>6372924</v>
      </c>
      <c r="Q1393" s="36">
        <f t="shared" si="295"/>
        <v>-525531</v>
      </c>
    </row>
    <row r="1394" spans="1:17" s="33" customFormat="1" ht="13.2" x14ac:dyDescent="0.25">
      <c r="A1394" s="62">
        <v>70307</v>
      </c>
      <c r="B1394" s="63" t="s">
        <v>1694</v>
      </c>
      <c r="C1394" s="65">
        <v>1842.64</v>
      </c>
      <c r="D1394" s="34">
        <f t="shared" si="283"/>
        <v>2.4050040863745199E-6</v>
      </c>
      <c r="E1394" s="66">
        <f t="shared" si="284"/>
        <v>337</v>
      </c>
      <c r="F1394" s="35">
        <f t="shared" si="285"/>
        <v>11933</v>
      </c>
      <c r="G1394" s="35">
        <f t="shared" si="286"/>
        <v>-9381</v>
      </c>
      <c r="H1394" s="36">
        <f t="shared" si="287"/>
        <v>257</v>
      </c>
      <c r="I1394" s="36">
        <f t="shared" si="288"/>
        <v>221</v>
      </c>
      <c r="J1394" s="36">
        <f t="shared" si="289"/>
        <v>1742</v>
      </c>
      <c r="K1394" s="36">
        <f t="shared" si="290"/>
        <v>2220</v>
      </c>
      <c r="L1394" s="36"/>
      <c r="M1394" s="36">
        <f t="shared" si="291"/>
        <v>258</v>
      </c>
      <c r="N1394" s="36">
        <f t="shared" si="292"/>
        <v>13958</v>
      </c>
      <c r="O1394" s="36">
        <f t="shared" si="293"/>
        <v>14216</v>
      </c>
      <c r="P1394" s="36">
        <f t="shared" si="294"/>
        <v>14216</v>
      </c>
      <c r="Q1394" s="36">
        <f t="shared" si="295"/>
        <v>-1172</v>
      </c>
    </row>
    <row r="1395" spans="1:17" s="33" customFormat="1" ht="13.2" x14ac:dyDescent="0.25">
      <c r="A1395" s="62">
        <v>70316</v>
      </c>
      <c r="B1395" s="63" t="s">
        <v>1695</v>
      </c>
      <c r="C1395" s="65">
        <v>689.37</v>
      </c>
      <c r="D1395" s="34">
        <f t="shared" si="283"/>
        <v>8.9976211686710525E-7</v>
      </c>
      <c r="E1395" s="66">
        <f t="shared" si="284"/>
        <v>126</v>
      </c>
      <c r="F1395" s="35">
        <f t="shared" si="285"/>
        <v>4464</v>
      </c>
      <c r="G1395" s="35">
        <f t="shared" si="286"/>
        <v>-3510</v>
      </c>
      <c r="H1395" s="36">
        <f t="shared" si="287"/>
        <v>96</v>
      </c>
      <c r="I1395" s="36">
        <f t="shared" si="288"/>
        <v>83</v>
      </c>
      <c r="J1395" s="36">
        <f t="shared" si="289"/>
        <v>652</v>
      </c>
      <c r="K1395" s="36">
        <f t="shared" si="290"/>
        <v>831</v>
      </c>
      <c r="L1395" s="36"/>
      <c r="M1395" s="36">
        <f t="shared" si="291"/>
        <v>96</v>
      </c>
      <c r="N1395" s="36">
        <f t="shared" si="292"/>
        <v>5222</v>
      </c>
      <c r="O1395" s="36">
        <f t="shared" si="293"/>
        <v>5318</v>
      </c>
      <c r="P1395" s="36">
        <f t="shared" si="294"/>
        <v>5318</v>
      </c>
      <c r="Q1395" s="36">
        <f t="shared" si="295"/>
        <v>-439</v>
      </c>
    </row>
    <row r="1396" spans="1:17" s="33" customFormat="1" ht="13.2" x14ac:dyDescent="0.25">
      <c r="A1396" s="62">
        <v>70317</v>
      </c>
      <c r="B1396" s="63" t="s">
        <v>1696</v>
      </c>
      <c r="C1396" s="65">
        <v>1312.1</v>
      </c>
      <c r="D1396" s="34">
        <f t="shared" si="283"/>
        <v>1.7125460544284328E-6</v>
      </c>
      <c r="E1396" s="66">
        <f t="shared" si="284"/>
        <v>240</v>
      </c>
      <c r="F1396" s="35">
        <f t="shared" si="285"/>
        <v>8497</v>
      </c>
      <c r="G1396" s="35">
        <f t="shared" si="286"/>
        <v>-6680</v>
      </c>
      <c r="H1396" s="36">
        <f t="shared" si="287"/>
        <v>183</v>
      </c>
      <c r="I1396" s="36">
        <f t="shared" si="288"/>
        <v>157</v>
      </c>
      <c r="J1396" s="36">
        <f t="shared" si="289"/>
        <v>1240</v>
      </c>
      <c r="K1396" s="36">
        <f t="shared" si="290"/>
        <v>1580</v>
      </c>
      <c r="L1396" s="36"/>
      <c r="M1396" s="36">
        <f t="shared" si="291"/>
        <v>183</v>
      </c>
      <c r="N1396" s="36">
        <f t="shared" si="292"/>
        <v>9939</v>
      </c>
      <c r="O1396" s="36">
        <f t="shared" si="293"/>
        <v>10122</v>
      </c>
      <c r="P1396" s="36">
        <f t="shared" si="294"/>
        <v>10122</v>
      </c>
      <c r="Q1396" s="36">
        <f t="shared" si="295"/>
        <v>-835</v>
      </c>
    </row>
    <row r="1397" spans="1:17" s="33" customFormat="1" ht="13.2" x14ac:dyDescent="0.25">
      <c r="A1397" s="62">
        <v>70318</v>
      </c>
      <c r="B1397" s="63" t="s">
        <v>1697</v>
      </c>
      <c r="C1397" s="65">
        <v>2420.1999999999998</v>
      </c>
      <c r="D1397" s="34">
        <f t="shared" si="283"/>
        <v>3.1588323762881588E-6</v>
      </c>
      <c r="E1397" s="66">
        <f t="shared" si="284"/>
        <v>443</v>
      </c>
      <c r="F1397" s="35">
        <f t="shared" si="285"/>
        <v>15674</v>
      </c>
      <c r="G1397" s="35">
        <f t="shared" si="286"/>
        <v>-12321</v>
      </c>
      <c r="H1397" s="36">
        <f t="shared" si="287"/>
        <v>337</v>
      </c>
      <c r="I1397" s="36">
        <f t="shared" si="288"/>
        <v>290</v>
      </c>
      <c r="J1397" s="36">
        <f t="shared" si="289"/>
        <v>2288</v>
      </c>
      <c r="K1397" s="36">
        <f t="shared" si="290"/>
        <v>2915</v>
      </c>
      <c r="L1397" s="36"/>
      <c r="M1397" s="36">
        <f t="shared" si="291"/>
        <v>338</v>
      </c>
      <c r="N1397" s="36">
        <f t="shared" si="292"/>
        <v>18333</v>
      </c>
      <c r="O1397" s="36">
        <f t="shared" si="293"/>
        <v>18671</v>
      </c>
      <c r="P1397" s="36">
        <f t="shared" si="294"/>
        <v>18671</v>
      </c>
      <c r="Q1397" s="36">
        <f t="shared" si="295"/>
        <v>-1540</v>
      </c>
    </row>
    <row r="1398" spans="1:17" s="33" customFormat="1" ht="13.2" x14ac:dyDescent="0.25">
      <c r="A1398" s="62">
        <v>70319</v>
      </c>
      <c r="B1398" s="63" t="s">
        <v>1698</v>
      </c>
      <c r="C1398" s="65">
        <v>8275.3700000000008</v>
      </c>
      <c r="D1398" s="34">
        <f t="shared" si="283"/>
        <v>1.080096962307402E-5</v>
      </c>
      <c r="E1398" s="66">
        <f t="shared" si="284"/>
        <v>1514</v>
      </c>
      <c r="F1398" s="35">
        <f t="shared" si="285"/>
        <v>53593</v>
      </c>
      <c r="G1398" s="35">
        <f t="shared" si="286"/>
        <v>-42131</v>
      </c>
      <c r="H1398" s="36">
        <f t="shared" si="287"/>
        <v>1152</v>
      </c>
      <c r="I1398" s="36">
        <f t="shared" si="288"/>
        <v>990</v>
      </c>
      <c r="J1398" s="36">
        <f t="shared" si="289"/>
        <v>7823</v>
      </c>
      <c r="K1398" s="36">
        <f t="shared" si="290"/>
        <v>9965</v>
      </c>
      <c r="L1398" s="36"/>
      <c r="M1398" s="36">
        <f t="shared" si="291"/>
        <v>1157</v>
      </c>
      <c r="N1398" s="36">
        <f t="shared" si="292"/>
        <v>62685</v>
      </c>
      <c r="O1398" s="36">
        <f t="shared" si="293"/>
        <v>63842</v>
      </c>
      <c r="P1398" s="36">
        <f t="shared" si="294"/>
        <v>63842</v>
      </c>
      <c r="Q1398" s="36">
        <f t="shared" si="295"/>
        <v>-5265</v>
      </c>
    </row>
    <row r="1399" spans="1:17" s="33" customFormat="1" ht="13.2" x14ac:dyDescent="0.25">
      <c r="A1399" s="62">
        <v>70507</v>
      </c>
      <c r="B1399" s="63" t="s">
        <v>1699</v>
      </c>
      <c r="C1399" s="65">
        <v>3336314.8799999999</v>
      </c>
      <c r="D1399" s="34">
        <f t="shared" si="283"/>
        <v>4.354540724087242E-3</v>
      </c>
      <c r="E1399" s="66">
        <f t="shared" si="284"/>
        <v>610468</v>
      </c>
      <c r="F1399" s="35">
        <f t="shared" si="285"/>
        <v>21606468</v>
      </c>
      <c r="G1399" s="35">
        <f t="shared" si="286"/>
        <v>-16985514</v>
      </c>
      <c r="H1399" s="36">
        <f t="shared" si="287"/>
        <v>464481</v>
      </c>
      <c r="I1399" s="36">
        <f t="shared" si="288"/>
        <v>399298</v>
      </c>
      <c r="J1399" s="36">
        <f t="shared" si="289"/>
        <v>3153896</v>
      </c>
      <c r="K1399" s="36">
        <f t="shared" si="290"/>
        <v>4017675</v>
      </c>
      <c r="L1399" s="36"/>
      <c r="M1399" s="36">
        <f t="shared" si="291"/>
        <v>466366</v>
      </c>
      <c r="N1399" s="36">
        <f t="shared" si="292"/>
        <v>25272151</v>
      </c>
      <c r="O1399" s="36">
        <f t="shared" si="293"/>
        <v>25738517</v>
      </c>
      <c r="P1399" s="36">
        <f t="shared" si="294"/>
        <v>25738517</v>
      </c>
      <c r="Q1399" s="36">
        <f t="shared" si="295"/>
        <v>-2122480</v>
      </c>
    </row>
    <row r="1400" spans="1:17" s="33" customFormat="1" ht="13.2" x14ac:dyDescent="0.25">
      <c r="A1400" s="62">
        <v>70542</v>
      </c>
      <c r="B1400" s="63" t="s">
        <v>1700</v>
      </c>
      <c r="C1400" s="65">
        <v>854818.64</v>
      </c>
      <c r="D1400" s="34">
        <f t="shared" si="283"/>
        <v>1.1157048160840477E-3</v>
      </c>
      <c r="E1400" s="66">
        <f t="shared" si="284"/>
        <v>156412</v>
      </c>
      <c r="F1400" s="35">
        <f t="shared" si="285"/>
        <v>5535932</v>
      </c>
      <c r="G1400" s="35">
        <f t="shared" si="286"/>
        <v>-4351967</v>
      </c>
      <c r="H1400" s="36">
        <f t="shared" si="287"/>
        <v>119008</v>
      </c>
      <c r="I1400" s="36">
        <f t="shared" si="288"/>
        <v>102307</v>
      </c>
      <c r="J1400" s="36">
        <f t="shared" si="289"/>
        <v>808080</v>
      </c>
      <c r="K1400" s="36">
        <f t="shared" si="290"/>
        <v>1029395</v>
      </c>
      <c r="L1400" s="36"/>
      <c r="M1400" s="36">
        <f t="shared" si="291"/>
        <v>119491</v>
      </c>
      <c r="N1400" s="36">
        <f t="shared" si="292"/>
        <v>6475140</v>
      </c>
      <c r="O1400" s="36">
        <f t="shared" si="293"/>
        <v>6594631</v>
      </c>
      <c r="P1400" s="36">
        <f t="shared" si="294"/>
        <v>6594631</v>
      </c>
      <c r="Q1400" s="36">
        <f t="shared" si="295"/>
        <v>-543814</v>
      </c>
    </row>
    <row r="1401" spans="1:17" s="33" customFormat="1" ht="13.2" x14ac:dyDescent="0.25">
      <c r="A1401" s="62">
        <v>70543</v>
      </c>
      <c r="B1401" s="63" t="s">
        <v>1701</v>
      </c>
      <c r="C1401" s="65">
        <v>579225.68000000005</v>
      </c>
      <c r="D1401" s="34">
        <f t="shared" si="283"/>
        <v>7.560023267339579E-4</v>
      </c>
      <c r="E1401" s="66">
        <f t="shared" si="284"/>
        <v>105985</v>
      </c>
      <c r="F1401" s="35">
        <f t="shared" si="285"/>
        <v>3751151</v>
      </c>
      <c r="G1401" s="35">
        <f t="shared" si="286"/>
        <v>-2948896</v>
      </c>
      <c r="H1401" s="36">
        <f t="shared" si="287"/>
        <v>80640</v>
      </c>
      <c r="I1401" s="36">
        <f t="shared" si="288"/>
        <v>69323</v>
      </c>
      <c r="J1401" s="36">
        <f t="shared" si="289"/>
        <v>547556</v>
      </c>
      <c r="K1401" s="36">
        <f t="shared" si="290"/>
        <v>697519</v>
      </c>
      <c r="L1401" s="36"/>
      <c r="M1401" s="36">
        <f t="shared" si="291"/>
        <v>80967</v>
      </c>
      <c r="N1401" s="36">
        <f t="shared" si="292"/>
        <v>4387559</v>
      </c>
      <c r="O1401" s="36">
        <f t="shared" si="293"/>
        <v>4468526</v>
      </c>
      <c r="P1401" s="36">
        <f t="shared" si="294"/>
        <v>4468526</v>
      </c>
      <c r="Q1401" s="36">
        <f t="shared" si="295"/>
        <v>-368489</v>
      </c>
    </row>
    <row r="1402" spans="1:17" s="33" customFormat="1" ht="13.2" x14ac:dyDescent="0.25">
      <c r="A1402" s="62">
        <v>70703</v>
      </c>
      <c r="B1402" s="63" t="s">
        <v>1702</v>
      </c>
      <c r="C1402" s="65">
        <v>81443.17</v>
      </c>
      <c r="D1402" s="34">
        <f t="shared" si="283"/>
        <v>1.0629919933209672E-4</v>
      </c>
      <c r="E1402" s="66">
        <f t="shared" si="284"/>
        <v>14902</v>
      </c>
      <c r="F1402" s="35">
        <f t="shared" si="285"/>
        <v>527438</v>
      </c>
      <c r="G1402" s="35">
        <f t="shared" si="286"/>
        <v>-414635</v>
      </c>
      <c r="H1402" s="36">
        <f t="shared" si="287"/>
        <v>11339</v>
      </c>
      <c r="I1402" s="36">
        <f t="shared" si="288"/>
        <v>9747</v>
      </c>
      <c r="J1402" s="36">
        <f t="shared" si="289"/>
        <v>76990</v>
      </c>
      <c r="K1402" s="36">
        <f t="shared" si="290"/>
        <v>98076</v>
      </c>
      <c r="L1402" s="36"/>
      <c r="M1402" s="36">
        <f t="shared" si="291"/>
        <v>11385</v>
      </c>
      <c r="N1402" s="36">
        <f t="shared" si="292"/>
        <v>616921</v>
      </c>
      <c r="O1402" s="36">
        <f t="shared" si="293"/>
        <v>628306</v>
      </c>
      <c r="P1402" s="36">
        <f t="shared" si="294"/>
        <v>628306</v>
      </c>
      <c r="Q1402" s="36">
        <f t="shared" si="295"/>
        <v>-51812</v>
      </c>
    </row>
    <row r="1403" spans="1:17" s="33" customFormat="1" ht="13.2" x14ac:dyDescent="0.25">
      <c r="A1403" s="62">
        <v>70704</v>
      </c>
      <c r="B1403" s="63" t="s">
        <v>1703</v>
      </c>
      <c r="C1403" s="65">
        <v>32347.94</v>
      </c>
      <c r="D1403" s="34">
        <f t="shared" si="283"/>
        <v>4.2220362027198901E-5</v>
      </c>
      <c r="E1403" s="66">
        <f t="shared" si="284"/>
        <v>5919</v>
      </c>
      <c r="F1403" s="35">
        <f t="shared" si="285"/>
        <v>209490</v>
      </c>
      <c r="G1403" s="35">
        <f t="shared" si="286"/>
        <v>-164687</v>
      </c>
      <c r="H1403" s="36">
        <f t="shared" si="287"/>
        <v>4503</v>
      </c>
      <c r="I1403" s="36">
        <f t="shared" si="288"/>
        <v>3871</v>
      </c>
      <c r="J1403" s="36">
        <f t="shared" si="289"/>
        <v>30579</v>
      </c>
      <c r="K1403" s="36">
        <f t="shared" si="290"/>
        <v>38953</v>
      </c>
      <c r="L1403" s="36"/>
      <c r="M1403" s="36">
        <f t="shared" si="291"/>
        <v>4522</v>
      </c>
      <c r="N1403" s="36">
        <f t="shared" si="292"/>
        <v>245031</v>
      </c>
      <c r="O1403" s="36">
        <f t="shared" si="293"/>
        <v>249553</v>
      </c>
      <c r="P1403" s="36">
        <f t="shared" si="294"/>
        <v>249553</v>
      </c>
      <c r="Q1403" s="36">
        <f t="shared" si="295"/>
        <v>-20579</v>
      </c>
    </row>
    <row r="1404" spans="1:17" s="33" customFormat="1" ht="13.2" x14ac:dyDescent="0.25">
      <c r="A1404" s="62">
        <v>71201</v>
      </c>
      <c r="B1404" s="63" t="s">
        <v>1704</v>
      </c>
      <c r="C1404" s="65">
        <v>384271.91</v>
      </c>
      <c r="D1404" s="34">
        <f t="shared" si="283"/>
        <v>5.0154968622679512E-4</v>
      </c>
      <c r="E1404" s="66">
        <f t="shared" si="284"/>
        <v>70313</v>
      </c>
      <c r="F1404" s="35">
        <f t="shared" si="285"/>
        <v>2488602</v>
      </c>
      <c r="G1404" s="35">
        <f t="shared" si="286"/>
        <v>-1956367</v>
      </c>
      <c r="H1404" s="36">
        <f t="shared" si="287"/>
        <v>53498</v>
      </c>
      <c r="I1404" s="36">
        <f t="shared" si="288"/>
        <v>45991</v>
      </c>
      <c r="J1404" s="36">
        <f t="shared" si="289"/>
        <v>363261</v>
      </c>
      <c r="K1404" s="36">
        <f t="shared" si="290"/>
        <v>462750</v>
      </c>
      <c r="L1404" s="36"/>
      <c r="M1404" s="36">
        <f t="shared" si="291"/>
        <v>53715</v>
      </c>
      <c r="N1404" s="36">
        <f t="shared" si="292"/>
        <v>2910810</v>
      </c>
      <c r="O1404" s="36">
        <f t="shared" si="293"/>
        <v>2964525</v>
      </c>
      <c r="P1404" s="36">
        <f t="shared" si="294"/>
        <v>2964525</v>
      </c>
      <c r="Q1404" s="36">
        <f t="shared" si="295"/>
        <v>-244464</v>
      </c>
    </row>
    <row r="1405" spans="1:17" s="33" customFormat="1" ht="13.2" x14ac:dyDescent="0.25">
      <c r="A1405" s="62">
        <v>71203</v>
      </c>
      <c r="B1405" s="63" t="s">
        <v>1705</v>
      </c>
      <c r="C1405" s="65">
        <v>15802.77</v>
      </c>
      <c r="D1405" s="34">
        <f t="shared" si="283"/>
        <v>2.0625692715905806E-5</v>
      </c>
      <c r="E1405" s="66">
        <f t="shared" si="284"/>
        <v>2892</v>
      </c>
      <c r="F1405" s="35">
        <f t="shared" si="285"/>
        <v>102341</v>
      </c>
      <c r="G1405" s="35">
        <f t="shared" si="286"/>
        <v>-80453</v>
      </c>
      <c r="H1405" s="36">
        <f t="shared" si="287"/>
        <v>2200</v>
      </c>
      <c r="I1405" s="36">
        <f t="shared" si="288"/>
        <v>1891</v>
      </c>
      <c r="J1405" s="36">
        <f t="shared" si="289"/>
        <v>14939</v>
      </c>
      <c r="K1405" s="36">
        <f t="shared" si="290"/>
        <v>19030</v>
      </c>
      <c r="L1405" s="36"/>
      <c r="M1405" s="36">
        <f t="shared" si="291"/>
        <v>2209</v>
      </c>
      <c r="N1405" s="36">
        <f t="shared" si="292"/>
        <v>119704</v>
      </c>
      <c r="O1405" s="36">
        <f t="shared" si="293"/>
        <v>121913</v>
      </c>
      <c r="P1405" s="36">
        <f t="shared" si="294"/>
        <v>121913</v>
      </c>
      <c r="Q1405" s="36">
        <f t="shared" si="295"/>
        <v>-10053</v>
      </c>
    </row>
    <row r="1406" spans="1:17" s="33" customFormat="1" ht="13.2" x14ac:dyDescent="0.25">
      <c r="A1406" s="62">
        <v>71301</v>
      </c>
      <c r="B1406" s="63" t="s">
        <v>1706</v>
      </c>
      <c r="C1406" s="65">
        <v>32193.79</v>
      </c>
      <c r="D1406" s="34">
        <f t="shared" si="283"/>
        <v>4.2019166253789759E-5</v>
      </c>
      <c r="E1406" s="66">
        <f t="shared" si="284"/>
        <v>5891</v>
      </c>
      <c r="F1406" s="35">
        <f t="shared" si="285"/>
        <v>208492</v>
      </c>
      <c r="G1406" s="35">
        <f t="shared" si="286"/>
        <v>-163902</v>
      </c>
      <c r="H1406" s="36">
        <f t="shared" si="287"/>
        <v>4482</v>
      </c>
      <c r="I1406" s="36">
        <f t="shared" si="288"/>
        <v>3853</v>
      </c>
      <c r="J1406" s="36">
        <f t="shared" si="289"/>
        <v>30434</v>
      </c>
      <c r="K1406" s="36">
        <f t="shared" si="290"/>
        <v>38769</v>
      </c>
      <c r="L1406" s="36"/>
      <c r="M1406" s="36">
        <f t="shared" si="291"/>
        <v>4500</v>
      </c>
      <c r="N1406" s="36">
        <f t="shared" si="292"/>
        <v>243864</v>
      </c>
      <c r="O1406" s="36">
        <f t="shared" si="293"/>
        <v>248364</v>
      </c>
      <c r="P1406" s="36">
        <f t="shared" si="294"/>
        <v>248364</v>
      </c>
      <c r="Q1406" s="36">
        <f t="shared" si="295"/>
        <v>-20481</v>
      </c>
    </row>
    <row r="1407" spans="1:17" s="33" customFormat="1" ht="13.2" x14ac:dyDescent="0.25">
      <c r="A1407" s="62">
        <v>71302</v>
      </c>
      <c r="B1407" s="63" t="s">
        <v>1707</v>
      </c>
      <c r="C1407" s="65">
        <v>136503</v>
      </c>
      <c r="D1407" s="34">
        <f t="shared" si="283"/>
        <v>1.7816300134718724E-4</v>
      </c>
      <c r="E1407" s="66">
        <f t="shared" si="284"/>
        <v>24977</v>
      </c>
      <c r="F1407" s="35">
        <f t="shared" si="285"/>
        <v>884014</v>
      </c>
      <c r="G1407" s="35">
        <f t="shared" si="286"/>
        <v>-694950</v>
      </c>
      <c r="H1407" s="36">
        <f t="shared" si="287"/>
        <v>19004</v>
      </c>
      <c r="I1407" s="36">
        <f t="shared" si="288"/>
        <v>16337</v>
      </c>
      <c r="J1407" s="36">
        <f t="shared" si="289"/>
        <v>129039</v>
      </c>
      <c r="K1407" s="36">
        <f t="shared" si="290"/>
        <v>164380</v>
      </c>
      <c r="L1407" s="36"/>
      <c r="M1407" s="36">
        <f t="shared" si="291"/>
        <v>19081</v>
      </c>
      <c r="N1407" s="36">
        <f t="shared" si="292"/>
        <v>1033992</v>
      </c>
      <c r="O1407" s="36">
        <f t="shared" si="293"/>
        <v>1053073</v>
      </c>
      <c r="P1407" s="36">
        <f t="shared" si="294"/>
        <v>1053073</v>
      </c>
      <c r="Q1407" s="36">
        <f t="shared" si="295"/>
        <v>-86840</v>
      </c>
    </row>
    <row r="1408" spans="1:17" s="33" customFormat="1" ht="13.2" x14ac:dyDescent="0.25">
      <c r="A1408" s="62">
        <v>71303</v>
      </c>
      <c r="B1408" s="63" t="s">
        <v>1708</v>
      </c>
      <c r="C1408" s="65">
        <v>67923.259999999995</v>
      </c>
      <c r="D1408" s="34">
        <f t="shared" si="283"/>
        <v>8.8653083543111495E-5</v>
      </c>
      <c r="E1408" s="66">
        <f t="shared" si="284"/>
        <v>12428</v>
      </c>
      <c r="F1408" s="35">
        <f t="shared" si="285"/>
        <v>439881</v>
      </c>
      <c r="G1408" s="35">
        <f t="shared" si="286"/>
        <v>-345804</v>
      </c>
      <c r="H1408" s="36">
        <f t="shared" si="287"/>
        <v>9456</v>
      </c>
      <c r="I1408" s="36">
        <f t="shared" si="288"/>
        <v>8129</v>
      </c>
      <c r="J1408" s="36">
        <f t="shared" si="289"/>
        <v>64209</v>
      </c>
      <c r="K1408" s="36">
        <f t="shared" si="290"/>
        <v>81794</v>
      </c>
      <c r="L1408" s="36"/>
      <c r="M1408" s="36">
        <f t="shared" si="291"/>
        <v>9495</v>
      </c>
      <c r="N1408" s="36">
        <f t="shared" si="292"/>
        <v>514510</v>
      </c>
      <c r="O1408" s="36">
        <f t="shared" si="293"/>
        <v>524005</v>
      </c>
      <c r="P1408" s="36">
        <f t="shared" si="294"/>
        <v>524005</v>
      </c>
      <c r="Q1408" s="36">
        <f t="shared" si="295"/>
        <v>-43211</v>
      </c>
    </row>
    <row r="1409" spans="1:17" s="33" customFormat="1" ht="13.2" x14ac:dyDescent="0.25">
      <c r="A1409" s="62">
        <v>71306</v>
      </c>
      <c r="B1409" s="63" t="s">
        <v>1709</v>
      </c>
      <c r="C1409" s="65">
        <v>28391.47</v>
      </c>
      <c r="D1409" s="34">
        <f t="shared" si="283"/>
        <v>3.7056398085453259E-5</v>
      </c>
      <c r="E1409" s="66">
        <f t="shared" si="284"/>
        <v>5195</v>
      </c>
      <c r="F1409" s="35">
        <f t="shared" si="285"/>
        <v>183867</v>
      </c>
      <c r="G1409" s="35">
        <f t="shared" si="286"/>
        <v>-144544</v>
      </c>
      <c r="H1409" s="36">
        <f t="shared" si="287"/>
        <v>3953</v>
      </c>
      <c r="I1409" s="36">
        <f t="shared" si="288"/>
        <v>3398</v>
      </c>
      <c r="J1409" s="36">
        <f t="shared" si="289"/>
        <v>26839</v>
      </c>
      <c r="K1409" s="36">
        <f t="shared" si="290"/>
        <v>34190</v>
      </c>
      <c r="L1409" s="36"/>
      <c r="M1409" s="36">
        <f t="shared" si="291"/>
        <v>3969</v>
      </c>
      <c r="N1409" s="36">
        <f t="shared" si="292"/>
        <v>215062</v>
      </c>
      <c r="O1409" s="36">
        <f t="shared" si="293"/>
        <v>219031</v>
      </c>
      <c r="P1409" s="36">
        <f t="shared" si="294"/>
        <v>219031</v>
      </c>
      <c r="Q1409" s="36">
        <f t="shared" si="295"/>
        <v>-18062</v>
      </c>
    </row>
    <row r="1410" spans="1:17" s="33" customFormat="1" ht="13.2" x14ac:dyDescent="0.25">
      <c r="A1410" s="62">
        <v>71310</v>
      </c>
      <c r="B1410" s="63" t="s">
        <v>1710</v>
      </c>
      <c r="C1410" s="65">
        <v>7785.5</v>
      </c>
      <c r="D1410" s="34">
        <f t="shared" si="283"/>
        <v>1.0161593862321899E-5</v>
      </c>
      <c r="E1410" s="66">
        <f t="shared" si="284"/>
        <v>1425</v>
      </c>
      <c r="F1410" s="35">
        <f t="shared" si="285"/>
        <v>50420</v>
      </c>
      <c r="G1410" s="35">
        <f t="shared" si="286"/>
        <v>-39637</v>
      </c>
      <c r="H1410" s="36">
        <f t="shared" si="287"/>
        <v>1084</v>
      </c>
      <c r="I1410" s="36">
        <f t="shared" si="288"/>
        <v>932</v>
      </c>
      <c r="J1410" s="36">
        <f t="shared" si="289"/>
        <v>7360</v>
      </c>
      <c r="K1410" s="36">
        <f t="shared" si="290"/>
        <v>9376</v>
      </c>
      <c r="L1410" s="36"/>
      <c r="M1410" s="36">
        <f t="shared" si="291"/>
        <v>1088</v>
      </c>
      <c r="N1410" s="36">
        <f t="shared" si="292"/>
        <v>58974</v>
      </c>
      <c r="O1410" s="36">
        <f t="shared" si="293"/>
        <v>60062</v>
      </c>
      <c r="P1410" s="36">
        <f t="shared" si="294"/>
        <v>60062</v>
      </c>
      <c r="Q1410" s="36">
        <f t="shared" si="295"/>
        <v>-4953</v>
      </c>
    </row>
    <row r="1411" spans="1:17" s="33" customFormat="1" ht="13.2" x14ac:dyDescent="0.25">
      <c r="A1411" s="62">
        <v>71312</v>
      </c>
      <c r="B1411" s="63" t="s">
        <v>1711</v>
      </c>
      <c r="C1411" s="65">
        <v>41598.11</v>
      </c>
      <c r="D1411" s="34">
        <f t="shared" si="283"/>
        <v>5.4293635509625749E-5</v>
      </c>
      <c r="E1411" s="66">
        <f t="shared" si="284"/>
        <v>7611</v>
      </c>
      <c r="F1411" s="35">
        <f t="shared" si="285"/>
        <v>269396</v>
      </c>
      <c r="G1411" s="35">
        <f t="shared" si="286"/>
        <v>-211780</v>
      </c>
      <c r="H1411" s="36">
        <f t="shared" si="287"/>
        <v>5791</v>
      </c>
      <c r="I1411" s="36">
        <f t="shared" si="288"/>
        <v>4979</v>
      </c>
      <c r="J1411" s="36">
        <f t="shared" si="289"/>
        <v>39324</v>
      </c>
      <c r="K1411" s="36">
        <f t="shared" si="290"/>
        <v>50094</v>
      </c>
      <c r="L1411" s="36"/>
      <c r="M1411" s="36">
        <f t="shared" si="291"/>
        <v>5815</v>
      </c>
      <c r="N1411" s="36">
        <f t="shared" si="292"/>
        <v>315100</v>
      </c>
      <c r="O1411" s="36">
        <f t="shared" si="293"/>
        <v>320915</v>
      </c>
      <c r="P1411" s="36">
        <f t="shared" si="294"/>
        <v>320915</v>
      </c>
      <c r="Q1411" s="36">
        <f t="shared" si="295"/>
        <v>-26464</v>
      </c>
    </row>
    <row r="1412" spans="1:17" s="33" customFormat="1" ht="13.2" x14ac:dyDescent="0.25">
      <c r="A1412" s="62">
        <v>71317</v>
      </c>
      <c r="B1412" s="63" t="s">
        <v>1712</v>
      </c>
      <c r="C1412" s="65">
        <v>781.53</v>
      </c>
      <c r="D1412" s="34">
        <f t="shared" si="283"/>
        <v>1.020048866639321E-6</v>
      </c>
      <c r="E1412" s="66">
        <f t="shared" si="284"/>
        <v>143</v>
      </c>
      <c r="F1412" s="35">
        <f t="shared" si="285"/>
        <v>5061</v>
      </c>
      <c r="G1412" s="35">
        <f t="shared" si="286"/>
        <v>-3979</v>
      </c>
      <c r="H1412" s="36">
        <f t="shared" si="287"/>
        <v>109</v>
      </c>
      <c r="I1412" s="36">
        <f t="shared" si="288"/>
        <v>94</v>
      </c>
      <c r="J1412" s="36">
        <f t="shared" si="289"/>
        <v>739</v>
      </c>
      <c r="K1412" s="36">
        <f t="shared" si="290"/>
        <v>942</v>
      </c>
      <c r="L1412" s="36"/>
      <c r="M1412" s="36">
        <f t="shared" si="291"/>
        <v>109</v>
      </c>
      <c r="N1412" s="36">
        <f t="shared" si="292"/>
        <v>5920</v>
      </c>
      <c r="O1412" s="36">
        <f t="shared" si="293"/>
        <v>6029</v>
      </c>
      <c r="P1412" s="36">
        <f t="shared" si="294"/>
        <v>6029</v>
      </c>
      <c r="Q1412" s="36">
        <f t="shared" si="295"/>
        <v>-497</v>
      </c>
    </row>
    <row r="1413" spans="1:17" s="33" customFormat="1" ht="13.2" x14ac:dyDescent="0.25">
      <c r="A1413" s="62">
        <v>71319</v>
      </c>
      <c r="B1413" s="63" t="s">
        <v>1713</v>
      </c>
      <c r="C1413" s="65">
        <v>2138.25</v>
      </c>
      <c r="D1413" s="34">
        <f t="shared" si="283"/>
        <v>2.790832711593321E-6</v>
      </c>
      <c r="E1413" s="66">
        <f t="shared" si="284"/>
        <v>391</v>
      </c>
      <c r="F1413" s="35">
        <f t="shared" si="285"/>
        <v>13848</v>
      </c>
      <c r="G1413" s="35">
        <f t="shared" si="286"/>
        <v>-10886</v>
      </c>
      <c r="H1413" s="36">
        <f t="shared" si="287"/>
        <v>298</v>
      </c>
      <c r="I1413" s="36">
        <f t="shared" si="288"/>
        <v>256</v>
      </c>
      <c r="J1413" s="36">
        <f t="shared" si="289"/>
        <v>2021</v>
      </c>
      <c r="K1413" s="36">
        <f t="shared" si="290"/>
        <v>2575</v>
      </c>
      <c r="L1413" s="36"/>
      <c r="M1413" s="36">
        <f t="shared" si="291"/>
        <v>299</v>
      </c>
      <c r="N1413" s="36">
        <f t="shared" si="292"/>
        <v>16197</v>
      </c>
      <c r="O1413" s="36">
        <f t="shared" si="293"/>
        <v>16496</v>
      </c>
      <c r="P1413" s="36">
        <f t="shared" si="294"/>
        <v>16496</v>
      </c>
      <c r="Q1413" s="36">
        <f t="shared" si="295"/>
        <v>-1360</v>
      </c>
    </row>
    <row r="1414" spans="1:17" s="33" customFormat="1" ht="13.2" x14ac:dyDescent="0.25">
      <c r="A1414" s="62">
        <v>71401</v>
      </c>
      <c r="B1414" s="63" t="s">
        <v>1714</v>
      </c>
      <c r="C1414" s="65">
        <v>1854.96</v>
      </c>
      <c r="D1414" s="34">
        <f t="shared" si="283"/>
        <v>2.4210840859100418E-6</v>
      </c>
      <c r="E1414" s="66">
        <f t="shared" si="284"/>
        <v>339</v>
      </c>
      <c r="F1414" s="35">
        <f t="shared" si="285"/>
        <v>12013</v>
      </c>
      <c r="G1414" s="35">
        <f t="shared" si="286"/>
        <v>-9444</v>
      </c>
      <c r="H1414" s="36">
        <f t="shared" si="287"/>
        <v>258</v>
      </c>
      <c r="I1414" s="36">
        <f t="shared" si="288"/>
        <v>222</v>
      </c>
      <c r="J1414" s="36">
        <f t="shared" si="289"/>
        <v>1754</v>
      </c>
      <c r="K1414" s="36">
        <f t="shared" si="290"/>
        <v>2234</v>
      </c>
      <c r="L1414" s="36"/>
      <c r="M1414" s="36">
        <f t="shared" si="291"/>
        <v>259</v>
      </c>
      <c r="N1414" s="36">
        <f t="shared" si="292"/>
        <v>14051</v>
      </c>
      <c r="O1414" s="36">
        <f t="shared" si="293"/>
        <v>14310</v>
      </c>
      <c r="P1414" s="36">
        <f t="shared" si="294"/>
        <v>14310</v>
      </c>
      <c r="Q1414" s="36">
        <f t="shared" si="295"/>
        <v>-1180</v>
      </c>
    </row>
    <row r="1415" spans="1:17" s="33" customFormat="1" ht="13.2" x14ac:dyDescent="0.25">
      <c r="A1415" s="62">
        <v>71530</v>
      </c>
      <c r="B1415" s="63" t="s">
        <v>1715</v>
      </c>
      <c r="C1415" s="65">
        <v>428900.84</v>
      </c>
      <c r="D1415" s="34">
        <f t="shared" si="283"/>
        <v>5.59799132141636E-4</v>
      </c>
      <c r="E1415" s="66">
        <f t="shared" si="284"/>
        <v>78479</v>
      </c>
      <c r="F1415" s="35">
        <f t="shared" si="285"/>
        <v>2777625</v>
      </c>
      <c r="G1415" s="35">
        <f t="shared" si="286"/>
        <v>-2183577</v>
      </c>
      <c r="H1415" s="36">
        <f t="shared" si="287"/>
        <v>59711</v>
      </c>
      <c r="I1415" s="36">
        <f t="shared" si="288"/>
        <v>51332</v>
      </c>
      <c r="J1415" s="36">
        <f t="shared" si="289"/>
        <v>405450</v>
      </c>
      <c r="K1415" s="36">
        <f t="shared" si="290"/>
        <v>516493</v>
      </c>
      <c r="L1415" s="36"/>
      <c r="M1415" s="36">
        <f t="shared" si="291"/>
        <v>59954</v>
      </c>
      <c r="N1415" s="36">
        <f t="shared" si="292"/>
        <v>3248868</v>
      </c>
      <c r="O1415" s="36">
        <f t="shared" si="293"/>
        <v>3308822</v>
      </c>
      <c r="P1415" s="36">
        <f t="shared" si="294"/>
        <v>3308822</v>
      </c>
      <c r="Q1415" s="36">
        <f t="shared" si="295"/>
        <v>-272856</v>
      </c>
    </row>
    <row r="1416" spans="1:17" s="33" customFormat="1" ht="13.2" x14ac:dyDescent="0.25">
      <c r="A1416" s="62">
        <v>71534</v>
      </c>
      <c r="B1416" s="63" t="s">
        <v>1716</v>
      </c>
      <c r="C1416" s="65">
        <v>731260.31</v>
      </c>
      <c r="D1416" s="34">
        <f t="shared" si="283"/>
        <v>9.5443713028779274E-4</v>
      </c>
      <c r="E1416" s="66">
        <f t="shared" si="284"/>
        <v>133804</v>
      </c>
      <c r="F1416" s="35">
        <f t="shared" si="285"/>
        <v>4735750</v>
      </c>
      <c r="G1416" s="35">
        <f t="shared" si="286"/>
        <v>-3722920</v>
      </c>
      <c r="H1416" s="36">
        <f t="shared" si="287"/>
        <v>101806</v>
      </c>
      <c r="I1416" s="36">
        <f t="shared" si="288"/>
        <v>87519</v>
      </c>
      <c r="J1416" s="36">
        <f t="shared" si="289"/>
        <v>691277</v>
      </c>
      <c r="K1416" s="36">
        <f t="shared" si="290"/>
        <v>880602</v>
      </c>
      <c r="L1416" s="36"/>
      <c r="M1416" s="36">
        <f t="shared" si="291"/>
        <v>102219</v>
      </c>
      <c r="N1416" s="36">
        <f t="shared" si="292"/>
        <v>5539202</v>
      </c>
      <c r="O1416" s="36">
        <f t="shared" si="293"/>
        <v>5641421</v>
      </c>
      <c r="P1416" s="36">
        <f t="shared" si="294"/>
        <v>5641421</v>
      </c>
      <c r="Q1416" s="36">
        <f t="shared" si="295"/>
        <v>-465209</v>
      </c>
    </row>
    <row r="1417" spans="1:17" s="33" customFormat="1" ht="13.2" x14ac:dyDescent="0.25">
      <c r="A1417" s="62">
        <v>71535</v>
      </c>
      <c r="B1417" s="63" t="s">
        <v>1717</v>
      </c>
      <c r="C1417" s="65">
        <v>342818.14</v>
      </c>
      <c r="D1417" s="34">
        <f t="shared" si="283"/>
        <v>4.4744444252990944E-4</v>
      </c>
      <c r="E1417" s="66">
        <f t="shared" si="284"/>
        <v>62728</v>
      </c>
      <c r="F1417" s="35">
        <f t="shared" si="285"/>
        <v>2220141</v>
      </c>
      <c r="G1417" s="35">
        <f t="shared" si="286"/>
        <v>-1745322</v>
      </c>
      <c r="H1417" s="36">
        <f t="shared" si="287"/>
        <v>47727</v>
      </c>
      <c r="I1417" s="36">
        <f t="shared" si="288"/>
        <v>41029</v>
      </c>
      <c r="J1417" s="36">
        <f t="shared" si="289"/>
        <v>324074</v>
      </c>
      <c r="K1417" s="36">
        <f t="shared" si="290"/>
        <v>412830</v>
      </c>
      <c r="L1417" s="36"/>
      <c r="M1417" s="36">
        <f t="shared" si="291"/>
        <v>47921</v>
      </c>
      <c r="N1417" s="36">
        <f t="shared" si="292"/>
        <v>2596803</v>
      </c>
      <c r="O1417" s="36">
        <f t="shared" si="293"/>
        <v>2644724</v>
      </c>
      <c r="P1417" s="36">
        <f t="shared" si="294"/>
        <v>2644724</v>
      </c>
      <c r="Q1417" s="36">
        <f t="shared" si="295"/>
        <v>-218092</v>
      </c>
    </row>
    <row r="1418" spans="1:17" s="33" customFormat="1" ht="13.2" x14ac:dyDescent="0.25">
      <c r="A1418" s="62">
        <v>71537</v>
      </c>
      <c r="B1418" s="63" t="s">
        <v>1718</v>
      </c>
      <c r="C1418" s="65">
        <v>432163.98</v>
      </c>
      <c r="D1418" s="34">
        <f t="shared" si="283"/>
        <v>5.6405816539523525E-4</v>
      </c>
      <c r="E1418" s="66">
        <f t="shared" si="284"/>
        <v>79076</v>
      </c>
      <c r="F1418" s="35">
        <f t="shared" si="285"/>
        <v>2798758</v>
      </c>
      <c r="G1418" s="35">
        <f t="shared" si="286"/>
        <v>-2200190</v>
      </c>
      <c r="H1418" s="36">
        <f t="shared" si="287"/>
        <v>60166</v>
      </c>
      <c r="I1418" s="36">
        <f t="shared" si="288"/>
        <v>51722</v>
      </c>
      <c r="J1418" s="36">
        <f t="shared" si="289"/>
        <v>408535</v>
      </c>
      <c r="K1418" s="36">
        <f t="shared" si="290"/>
        <v>520423</v>
      </c>
      <c r="L1418" s="36"/>
      <c r="M1418" s="36">
        <f t="shared" si="291"/>
        <v>60410</v>
      </c>
      <c r="N1418" s="36">
        <f t="shared" si="292"/>
        <v>3273586</v>
      </c>
      <c r="O1418" s="36">
        <f t="shared" si="293"/>
        <v>3333996</v>
      </c>
      <c r="P1418" s="36">
        <f t="shared" si="294"/>
        <v>3333996</v>
      </c>
      <c r="Q1418" s="36">
        <f t="shared" si="295"/>
        <v>-274932</v>
      </c>
    </row>
    <row r="1419" spans="1:17" s="33" customFormat="1" ht="13.2" x14ac:dyDescent="0.25">
      <c r="A1419" s="62">
        <v>71701</v>
      </c>
      <c r="B1419" s="63" t="s">
        <v>1719</v>
      </c>
      <c r="C1419" s="65">
        <v>28771.58</v>
      </c>
      <c r="D1419" s="34">
        <f t="shared" si="283"/>
        <v>3.7552515668525278E-5</v>
      </c>
      <c r="E1419" s="66">
        <f t="shared" si="284"/>
        <v>5265</v>
      </c>
      <c r="F1419" s="35">
        <f t="shared" si="285"/>
        <v>186329</v>
      </c>
      <c r="G1419" s="35">
        <f t="shared" si="286"/>
        <v>-146479</v>
      </c>
      <c r="H1419" s="36">
        <f t="shared" si="287"/>
        <v>4006</v>
      </c>
      <c r="I1419" s="36">
        <f t="shared" si="288"/>
        <v>3443</v>
      </c>
      <c r="J1419" s="36">
        <f t="shared" si="289"/>
        <v>27198</v>
      </c>
      <c r="K1419" s="36">
        <f t="shared" si="290"/>
        <v>34647</v>
      </c>
      <c r="L1419" s="36"/>
      <c r="M1419" s="36">
        <f t="shared" si="291"/>
        <v>4022</v>
      </c>
      <c r="N1419" s="36">
        <f t="shared" si="292"/>
        <v>217941</v>
      </c>
      <c r="O1419" s="36">
        <f t="shared" si="293"/>
        <v>221963</v>
      </c>
      <c r="P1419" s="36">
        <f t="shared" si="294"/>
        <v>221963</v>
      </c>
      <c r="Q1419" s="36">
        <f t="shared" si="295"/>
        <v>-18304</v>
      </c>
    </row>
    <row r="1420" spans="1:17" s="33" customFormat="1" ht="13.2" x14ac:dyDescent="0.25">
      <c r="A1420" s="62">
        <v>72201</v>
      </c>
      <c r="B1420" s="63" t="s">
        <v>1720</v>
      </c>
      <c r="C1420" s="65">
        <v>200347.59</v>
      </c>
      <c r="D1420" s="34">
        <f t="shared" ref="D1420:D1483" si="296">+C1420/$C$10</f>
        <v>2.6149262614796534E-4</v>
      </c>
      <c r="E1420" s="66">
        <f t="shared" ref="E1420:E1483" si="297">ROUND(D1420*$E$10,0)</f>
        <v>36659</v>
      </c>
      <c r="F1420" s="35">
        <f t="shared" ref="F1420:F1483" si="298">+ROUND(D1420*$F$10,0)</f>
        <v>1297481</v>
      </c>
      <c r="G1420" s="35">
        <f t="shared" ref="G1420:G1483" si="299">+ROUND(D1420*$G$10,0)</f>
        <v>-1019990</v>
      </c>
      <c r="H1420" s="36">
        <f t="shared" ref="H1420:H1483" si="300">ROUND(D1420*$H$10,0)</f>
        <v>27892</v>
      </c>
      <c r="I1420" s="36">
        <f t="shared" ref="I1420:I1483" si="301">ROUND(D1420*$I$10,0)</f>
        <v>23978</v>
      </c>
      <c r="J1420" s="36">
        <f t="shared" ref="J1420:J1483" si="302">ROUND(D1420*$J$10,0)</f>
        <v>189393</v>
      </c>
      <c r="K1420" s="36">
        <f t="shared" ref="K1420:K1483" si="303">ROUND(SUM(H1420:J1420),0)</f>
        <v>241263</v>
      </c>
      <c r="L1420" s="36"/>
      <c r="M1420" s="36">
        <f t="shared" ref="M1420:M1483" si="304">ROUND(D1420*$M$10,0)</f>
        <v>28006</v>
      </c>
      <c r="N1420" s="36">
        <f t="shared" ref="N1420:N1483" si="305">ROUND(D1420*$N$10,0)</f>
        <v>1517607</v>
      </c>
      <c r="O1420" s="36">
        <f t="shared" ref="O1420:O1483" si="306">ROUND(SUM(L1420:N1420),0)</f>
        <v>1545613</v>
      </c>
      <c r="P1420" s="36">
        <f t="shared" ref="P1420:P1483" si="307">ROUND(SUM(M1420:N1420),0)</f>
        <v>1545613</v>
      </c>
      <c r="Q1420" s="36">
        <f t="shared" ref="Q1420:Q1483" si="308">ROUND(D1420*$Q$10,0)</f>
        <v>-127456</v>
      </c>
    </row>
    <row r="1421" spans="1:17" s="33" customFormat="1" ht="13.2" x14ac:dyDescent="0.25">
      <c r="A1421" s="62">
        <v>72203</v>
      </c>
      <c r="B1421" s="63" t="s">
        <v>1721</v>
      </c>
      <c r="C1421" s="65">
        <v>8653.08</v>
      </c>
      <c r="D1421" s="34">
        <f t="shared" si="296"/>
        <v>1.129395473870405E-5</v>
      </c>
      <c r="E1421" s="66">
        <f t="shared" si="297"/>
        <v>1583</v>
      </c>
      <c r="F1421" s="35">
        <f t="shared" si="298"/>
        <v>56039</v>
      </c>
      <c r="G1421" s="35">
        <f t="shared" si="299"/>
        <v>-44054</v>
      </c>
      <c r="H1421" s="36">
        <f t="shared" si="300"/>
        <v>1205</v>
      </c>
      <c r="I1421" s="36">
        <f t="shared" si="301"/>
        <v>1036</v>
      </c>
      <c r="J1421" s="36">
        <f t="shared" si="302"/>
        <v>8180</v>
      </c>
      <c r="K1421" s="36">
        <f t="shared" si="303"/>
        <v>10421</v>
      </c>
      <c r="L1421" s="36"/>
      <c r="M1421" s="36">
        <f t="shared" si="304"/>
        <v>1210</v>
      </c>
      <c r="N1421" s="36">
        <f t="shared" si="305"/>
        <v>65546</v>
      </c>
      <c r="O1421" s="36">
        <f t="shared" si="306"/>
        <v>66756</v>
      </c>
      <c r="P1421" s="36">
        <f t="shared" si="307"/>
        <v>66756</v>
      </c>
      <c r="Q1421" s="36">
        <f t="shared" si="308"/>
        <v>-5505</v>
      </c>
    </row>
    <row r="1422" spans="1:17" s="33" customFormat="1" ht="13.2" x14ac:dyDescent="0.25">
      <c r="A1422" s="62">
        <v>72206</v>
      </c>
      <c r="B1422" s="63" t="s">
        <v>1722</v>
      </c>
      <c r="C1422" s="65">
        <v>889.75</v>
      </c>
      <c r="D1422" s="34">
        <f t="shared" si="296"/>
        <v>1.1612970443774852E-6</v>
      </c>
      <c r="E1422" s="66">
        <f t="shared" si="297"/>
        <v>163</v>
      </c>
      <c r="F1422" s="35">
        <f t="shared" si="298"/>
        <v>5762</v>
      </c>
      <c r="G1422" s="35">
        <f t="shared" si="299"/>
        <v>-4530</v>
      </c>
      <c r="H1422" s="36">
        <f t="shared" si="300"/>
        <v>124</v>
      </c>
      <c r="I1422" s="36">
        <f t="shared" si="301"/>
        <v>106</v>
      </c>
      <c r="J1422" s="36">
        <f t="shared" si="302"/>
        <v>841</v>
      </c>
      <c r="K1422" s="36">
        <f t="shared" si="303"/>
        <v>1071</v>
      </c>
      <c r="L1422" s="36"/>
      <c r="M1422" s="36">
        <f t="shared" si="304"/>
        <v>124</v>
      </c>
      <c r="N1422" s="36">
        <f t="shared" si="305"/>
        <v>6740</v>
      </c>
      <c r="O1422" s="36">
        <f t="shared" si="306"/>
        <v>6864</v>
      </c>
      <c r="P1422" s="36">
        <f t="shared" si="307"/>
        <v>6864</v>
      </c>
      <c r="Q1422" s="36">
        <f t="shared" si="308"/>
        <v>-566</v>
      </c>
    </row>
    <row r="1423" spans="1:17" s="33" customFormat="1" ht="13.2" x14ac:dyDescent="0.25">
      <c r="A1423" s="62">
        <v>72301</v>
      </c>
      <c r="B1423" s="63" t="s">
        <v>1723</v>
      </c>
      <c r="C1423" s="65">
        <v>130496.41</v>
      </c>
      <c r="D1423" s="34">
        <f t="shared" si="296"/>
        <v>1.703232315087075E-4</v>
      </c>
      <c r="E1423" s="66">
        <f t="shared" si="297"/>
        <v>23878</v>
      </c>
      <c r="F1423" s="35">
        <f t="shared" si="298"/>
        <v>845114</v>
      </c>
      <c r="G1423" s="35">
        <f t="shared" si="299"/>
        <v>-664370</v>
      </c>
      <c r="H1423" s="36">
        <f t="shared" si="300"/>
        <v>18168</v>
      </c>
      <c r="I1423" s="36">
        <f t="shared" si="301"/>
        <v>15618</v>
      </c>
      <c r="J1423" s="36">
        <f t="shared" si="302"/>
        <v>123361</v>
      </c>
      <c r="K1423" s="36">
        <f t="shared" si="303"/>
        <v>157147</v>
      </c>
      <c r="L1423" s="36"/>
      <c r="M1423" s="36">
        <f t="shared" si="304"/>
        <v>18241</v>
      </c>
      <c r="N1423" s="36">
        <f t="shared" si="305"/>
        <v>988493</v>
      </c>
      <c r="O1423" s="36">
        <f t="shared" si="306"/>
        <v>1006734</v>
      </c>
      <c r="P1423" s="36">
        <f t="shared" si="307"/>
        <v>1006734</v>
      </c>
      <c r="Q1423" s="36">
        <f t="shared" si="308"/>
        <v>-83019</v>
      </c>
    </row>
    <row r="1424" spans="1:17" s="33" customFormat="1" ht="13.2" x14ac:dyDescent="0.25">
      <c r="A1424" s="62">
        <v>72302</v>
      </c>
      <c r="B1424" s="63" t="s">
        <v>1724</v>
      </c>
      <c r="C1424" s="65">
        <v>2677.63</v>
      </c>
      <c r="D1424" s="34">
        <f t="shared" si="296"/>
        <v>3.4948286652840522E-6</v>
      </c>
      <c r="E1424" s="66">
        <f t="shared" si="297"/>
        <v>490</v>
      </c>
      <c r="F1424" s="35">
        <f t="shared" si="298"/>
        <v>17341</v>
      </c>
      <c r="G1424" s="35">
        <f t="shared" si="299"/>
        <v>-13632</v>
      </c>
      <c r="H1424" s="36">
        <f t="shared" si="300"/>
        <v>373</v>
      </c>
      <c r="I1424" s="36">
        <f t="shared" si="301"/>
        <v>320</v>
      </c>
      <c r="J1424" s="36">
        <f t="shared" si="302"/>
        <v>2531</v>
      </c>
      <c r="K1424" s="36">
        <f t="shared" si="303"/>
        <v>3224</v>
      </c>
      <c r="L1424" s="36"/>
      <c r="M1424" s="36">
        <f t="shared" si="304"/>
        <v>374</v>
      </c>
      <c r="N1424" s="36">
        <f t="shared" si="305"/>
        <v>20283</v>
      </c>
      <c r="O1424" s="36">
        <f t="shared" si="306"/>
        <v>20657</v>
      </c>
      <c r="P1424" s="36">
        <f t="shared" si="307"/>
        <v>20657</v>
      </c>
      <c r="Q1424" s="36">
        <f t="shared" si="308"/>
        <v>-1703</v>
      </c>
    </row>
    <row r="1425" spans="1:17" s="33" customFormat="1" ht="13.2" x14ac:dyDescent="0.25">
      <c r="A1425" s="62">
        <v>72304</v>
      </c>
      <c r="B1425" s="63" t="s">
        <v>1725</v>
      </c>
      <c r="C1425" s="65">
        <v>9589.3799999999992</v>
      </c>
      <c r="D1425" s="34">
        <f t="shared" si="296"/>
        <v>1.2516008599508363E-5</v>
      </c>
      <c r="E1425" s="66">
        <f t="shared" si="297"/>
        <v>1755</v>
      </c>
      <c r="F1425" s="35">
        <f t="shared" si="298"/>
        <v>62102</v>
      </c>
      <c r="G1425" s="35">
        <f t="shared" si="299"/>
        <v>-48820</v>
      </c>
      <c r="H1425" s="36">
        <f t="shared" si="300"/>
        <v>1335</v>
      </c>
      <c r="I1425" s="36">
        <f t="shared" si="301"/>
        <v>1148</v>
      </c>
      <c r="J1425" s="36">
        <f t="shared" si="302"/>
        <v>9065</v>
      </c>
      <c r="K1425" s="36">
        <f t="shared" si="303"/>
        <v>11548</v>
      </c>
      <c r="L1425" s="36"/>
      <c r="M1425" s="36">
        <f t="shared" si="304"/>
        <v>1340</v>
      </c>
      <c r="N1425" s="36">
        <f t="shared" si="305"/>
        <v>72638</v>
      </c>
      <c r="O1425" s="36">
        <f t="shared" si="306"/>
        <v>73978</v>
      </c>
      <c r="P1425" s="36">
        <f t="shared" si="307"/>
        <v>73978</v>
      </c>
      <c r="Q1425" s="36">
        <f t="shared" si="308"/>
        <v>-6101</v>
      </c>
    </row>
    <row r="1426" spans="1:17" s="33" customFormat="1" ht="13.2" x14ac:dyDescent="0.25">
      <c r="A1426" s="62">
        <v>72306</v>
      </c>
      <c r="B1426" s="63" t="s">
        <v>1726</v>
      </c>
      <c r="C1426" s="65">
        <v>9461.16</v>
      </c>
      <c r="D1426" s="34">
        <f t="shared" si="296"/>
        <v>1.2348656526420328E-5</v>
      </c>
      <c r="E1426" s="66">
        <f t="shared" si="297"/>
        <v>1731</v>
      </c>
      <c r="F1426" s="35">
        <f t="shared" si="298"/>
        <v>61272</v>
      </c>
      <c r="G1426" s="35">
        <f t="shared" si="299"/>
        <v>-48168</v>
      </c>
      <c r="H1426" s="36">
        <f t="shared" si="300"/>
        <v>1317</v>
      </c>
      <c r="I1426" s="36">
        <f t="shared" si="301"/>
        <v>1132</v>
      </c>
      <c r="J1426" s="36">
        <f t="shared" si="302"/>
        <v>8944</v>
      </c>
      <c r="K1426" s="36">
        <f t="shared" si="303"/>
        <v>11393</v>
      </c>
      <c r="L1426" s="36"/>
      <c r="M1426" s="36">
        <f t="shared" si="304"/>
        <v>1323</v>
      </c>
      <c r="N1426" s="36">
        <f t="shared" si="305"/>
        <v>71667</v>
      </c>
      <c r="O1426" s="36">
        <f t="shared" si="306"/>
        <v>72990</v>
      </c>
      <c r="P1426" s="36">
        <f t="shared" si="307"/>
        <v>72990</v>
      </c>
      <c r="Q1426" s="36">
        <f t="shared" si="308"/>
        <v>-6019</v>
      </c>
    </row>
    <row r="1427" spans="1:17" s="33" customFormat="1" ht="13.2" x14ac:dyDescent="0.25">
      <c r="A1427" s="62">
        <v>72308</v>
      </c>
      <c r="B1427" s="63" t="s">
        <v>1727</v>
      </c>
      <c r="C1427" s="65">
        <v>1616.09</v>
      </c>
      <c r="D1427" s="34">
        <f t="shared" si="296"/>
        <v>2.1093122117988311E-6</v>
      </c>
      <c r="E1427" s="66">
        <f t="shared" si="297"/>
        <v>296</v>
      </c>
      <c r="F1427" s="35">
        <f t="shared" si="298"/>
        <v>10466</v>
      </c>
      <c r="G1427" s="35">
        <f t="shared" si="299"/>
        <v>-8228</v>
      </c>
      <c r="H1427" s="36">
        <f t="shared" si="300"/>
        <v>225</v>
      </c>
      <c r="I1427" s="36">
        <f t="shared" si="301"/>
        <v>193</v>
      </c>
      <c r="J1427" s="36">
        <f t="shared" si="302"/>
        <v>1528</v>
      </c>
      <c r="K1427" s="36">
        <f t="shared" si="303"/>
        <v>1946</v>
      </c>
      <c r="L1427" s="36"/>
      <c r="M1427" s="36">
        <f t="shared" si="304"/>
        <v>226</v>
      </c>
      <c r="N1427" s="36">
        <f t="shared" si="305"/>
        <v>12242</v>
      </c>
      <c r="O1427" s="36">
        <f t="shared" si="306"/>
        <v>12468</v>
      </c>
      <c r="P1427" s="36">
        <f t="shared" si="307"/>
        <v>12468</v>
      </c>
      <c r="Q1427" s="36">
        <f t="shared" si="308"/>
        <v>-1028</v>
      </c>
    </row>
    <row r="1428" spans="1:17" s="33" customFormat="1" ht="13.2" x14ac:dyDescent="0.25">
      <c r="A1428" s="62">
        <v>72310</v>
      </c>
      <c r="B1428" s="63" t="s">
        <v>1728</v>
      </c>
      <c r="C1428" s="65">
        <v>395.87</v>
      </c>
      <c r="D1428" s="34">
        <f t="shared" si="296"/>
        <v>5.1668745260771572E-7</v>
      </c>
      <c r="E1428" s="66">
        <f t="shared" si="297"/>
        <v>72</v>
      </c>
      <c r="F1428" s="35">
        <f t="shared" si="298"/>
        <v>2564</v>
      </c>
      <c r="G1428" s="35">
        <f t="shared" si="299"/>
        <v>-2015</v>
      </c>
      <c r="H1428" s="36">
        <f t="shared" si="300"/>
        <v>55</v>
      </c>
      <c r="I1428" s="36">
        <f t="shared" si="301"/>
        <v>47</v>
      </c>
      <c r="J1428" s="36">
        <f t="shared" si="302"/>
        <v>374</v>
      </c>
      <c r="K1428" s="36">
        <f t="shared" si="303"/>
        <v>476</v>
      </c>
      <c r="L1428" s="36"/>
      <c r="M1428" s="36">
        <f t="shared" si="304"/>
        <v>55</v>
      </c>
      <c r="N1428" s="36">
        <f t="shared" si="305"/>
        <v>2999</v>
      </c>
      <c r="O1428" s="36">
        <f t="shared" si="306"/>
        <v>3054</v>
      </c>
      <c r="P1428" s="36">
        <f t="shared" si="307"/>
        <v>3054</v>
      </c>
      <c r="Q1428" s="36">
        <f t="shared" si="308"/>
        <v>-252</v>
      </c>
    </row>
    <row r="1429" spans="1:17" s="33" customFormat="1" ht="13.2" x14ac:dyDescent="0.25">
      <c r="A1429" s="62">
        <v>72401</v>
      </c>
      <c r="B1429" s="63" t="s">
        <v>1729</v>
      </c>
      <c r="C1429" s="65">
        <v>283.2</v>
      </c>
      <c r="D1429" s="34">
        <f t="shared" si="296"/>
        <v>3.6963115815420486E-7</v>
      </c>
      <c r="E1429" s="66">
        <f t="shared" si="297"/>
        <v>52</v>
      </c>
      <c r="F1429" s="35">
        <f t="shared" si="298"/>
        <v>1834</v>
      </c>
      <c r="G1429" s="35">
        <f t="shared" si="299"/>
        <v>-1442</v>
      </c>
      <c r="H1429" s="36">
        <f t="shared" si="300"/>
        <v>39</v>
      </c>
      <c r="I1429" s="36">
        <f t="shared" si="301"/>
        <v>34</v>
      </c>
      <c r="J1429" s="36">
        <f t="shared" si="302"/>
        <v>268</v>
      </c>
      <c r="K1429" s="36">
        <f t="shared" si="303"/>
        <v>341</v>
      </c>
      <c r="L1429" s="36"/>
      <c r="M1429" s="36">
        <f t="shared" si="304"/>
        <v>40</v>
      </c>
      <c r="N1429" s="36">
        <f t="shared" si="305"/>
        <v>2145</v>
      </c>
      <c r="O1429" s="36">
        <f t="shared" si="306"/>
        <v>2185</v>
      </c>
      <c r="P1429" s="36">
        <f t="shared" si="307"/>
        <v>2185</v>
      </c>
      <c r="Q1429" s="36">
        <f t="shared" si="308"/>
        <v>-180</v>
      </c>
    </row>
    <row r="1430" spans="1:17" s="33" customFormat="1" ht="13.2" x14ac:dyDescent="0.25">
      <c r="A1430" s="62">
        <v>72511</v>
      </c>
      <c r="B1430" s="63" t="s">
        <v>1730</v>
      </c>
      <c r="C1430" s="65">
        <v>502970.79</v>
      </c>
      <c r="D1430" s="34">
        <f t="shared" si="296"/>
        <v>6.5647484331015304E-4</v>
      </c>
      <c r="E1430" s="66">
        <f t="shared" si="297"/>
        <v>92032</v>
      </c>
      <c r="F1430" s="35">
        <f t="shared" si="298"/>
        <v>3257313</v>
      </c>
      <c r="G1430" s="35">
        <f t="shared" si="299"/>
        <v>-2560675</v>
      </c>
      <c r="H1430" s="36">
        <f t="shared" si="300"/>
        <v>70023</v>
      </c>
      <c r="I1430" s="36">
        <f t="shared" si="301"/>
        <v>60197</v>
      </c>
      <c r="J1430" s="36">
        <f t="shared" si="302"/>
        <v>475470</v>
      </c>
      <c r="K1430" s="36">
        <f t="shared" si="303"/>
        <v>605690</v>
      </c>
      <c r="L1430" s="36"/>
      <c r="M1430" s="36">
        <f t="shared" si="304"/>
        <v>70308</v>
      </c>
      <c r="N1430" s="36">
        <f t="shared" si="305"/>
        <v>3809938</v>
      </c>
      <c r="O1430" s="36">
        <f t="shared" si="306"/>
        <v>3880246</v>
      </c>
      <c r="P1430" s="36">
        <f t="shared" si="307"/>
        <v>3880246</v>
      </c>
      <c r="Q1430" s="36">
        <f t="shared" si="308"/>
        <v>-319977</v>
      </c>
    </row>
    <row r="1431" spans="1:17" s="33" customFormat="1" ht="13.2" x14ac:dyDescent="0.25">
      <c r="A1431" s="62">
        <v>72601</v>
      </c>
      <c r="B1431" s="63" t="s">
        <v>1731</v>
      </c>
      <c r="C1431" s="65">
        <v>6568.83</v>
      </c>
      <c r="D1431" s="34">
        <f t="shared" si="296"/>
        <v>8.5736025445553871E-6</v>
      </c>
      <c r="E1431" s="66">
        <f t="shared" si="297"/>
        <v>1202</v>
      </c>
      <c r="F1431" s="35">
        <f t="shared" si="298"/>
        <v>42541</v>
      </c>
      <c r="G1431" s="35">
        <f t="shared" si="299"/>
        <v>-33443</v>
      </c>
      <c r="H1431" s="36">
        <f t="shared" si="300"/>
        <v>915</v>
      </c>
      <c r="I1431" s="36">
        <f t="shared" si="301"/>
        <v>786</v>
      </c>
      <c r="J1431" s="36">
        <f t="shared" si="302"/>
        <v>6210</v>
      </c>
      <c r="K1431" s="36">
        <f t="shared" si="303"/>
        <v>7911</v>
      </c>
      <c r="L1431" s="36"/>
      <c r="M1431" s="36">
        <f t="shared" si="304"/>
        <v>918</v>
      </c>
      <c r="N1431" s="36">
        <f t="shared" si="305"/>
        <v>49758</v>
      </c>
      <c r="O1431" s="36">
        <f t="shared" si="306"/>
        <v>50676</v>
      </c>
      <c r="P1431" s="36">
        <f t="shared" si="307"/>
        <v>50676</v>
      </c>
      <c r="Q1431" s="36">
        <f t="shared" si="308"/>
        <v>-4179</v>
      </c>
    </row>
    <row r="1432" spans="1:17" s="33" customFormat="1" ht="13.2" x14ac:dyDescent="0.25">
      <c r="A1432" s="62">
        <v>73201</v>
      </c>
      <c r="B1432" s="63" t="s">
        <v>1732</v>
      </c>
      <c r="C1432" s="65">
        <v>332386.59000000003</v>
      </c>
      <c r="D1432" s="34">
        <f t="shared" si="296"/>
        <v>4.3382923805306093E-4</v>
      </c>
      <c r="E1432" s="66">
        <f t="shared" si="297"/>
        <v>60819</v>
      </c>
      <c r="F1432" s="35">
        <f t="shared" si="298"/>
        <v>2152585</v>
      </c>
      <c r="G1432" s="35">
        <f t="shared" si="299"/>
        <v>-1692213</v>
      </c>
      <c r="H1432" s="36">
        <f t="shared" si="300"/>
        <v>46275</v>
      </c>
      <c r="I1432" s="36">
        <f t="shared" si="301"/>
        <v>39781</v>
      </c>
      <c r="J1432" s="36">
        <f t="shared" si="302"/>
        <v>314213</v>
      </c>
      <c r="K1432" s="36">
        <f t="shared" si="303"/>
        <v>400269</v>
      </c>
      <c r="L1432" s="36"/>
      <c r="M1432" s="36">
        <f t="shared" si="304"/>
        <v>46463</v>
      </c>
      <c r="N1432" s="36">
        <f t="shared" si="305"/>
        <v>2517785</v>
      </c>
      <c r="O1432" s="36">
        <f t="shared" si="306"/>
        <v>2564248</v>
      </c>
      <c r="P1432" s="36">
        <f t="shared" si="307"/>
        <v>2564248</v>
      </c>
      <c r="Q1432" s="36">
        <f t="shared" si="308"/>
        <v>-211456</v>
      </c>
    </row>
    <row r="1433" spans="1:17" s="33" customFormat="1" ht="13.2" x14ac:dyDescent="0.25">
      <c r="A1433" s="62">
        <v>73203</v>
      </c>
      <c r="B1433" s="63" t="s">
        <v>1733</v>
      </c>
      <c r="C1433" s="65">
        <v>12041.46</v>
      </c>
      <c r="D1433" s="34">
        <f t="shared" si="296"/>
        <v>1.5716450584984221E-5</v>
      </c>
      <c r="E1433" s="66">
        <f t="shared" si="297"/>
        <v>2203</v>
      </c>
      <c r="F1433" s="35">
        <f t="shared" si="298"/>
        <v>77982</v>
      </c>
      <c r="G1433" s="35">
        <f t="shared" si="299"/>
        <v>-61304</v>
      </c>
      <c r="H1433" s="36">
        <f t="shared" si="300"/>
        <v>1676</v>
      </c>
      <c r="I1433" s="36">
        <f t="shared" si="301"/>
        <v>1441</v>
      </c>
      <c r="J1433" s="36">
        <f t="shared" si="302"/>
        <v>11383</v>
      </c>
      <c r="K1433" s="36">
        <f t="shared" si="303"/>
        <v>14500</v>
      </c>
      <c r="L1433" s="36"/>
      <c r="M1433" s="36">
        <f t="shared" si="304"/>
        <v>1683</v>
      </c>
      <c r="N1433" s="36">
        <f t="shared" si="305"/>
        <v>91212</v>
      </c>
      <c r="O1433" s="36">
        <f t="shared" si="306"/>
        <v>92895</v>
      </c>
      <c r="P1433" s="36">
        <f t="shared" si="307"/>
        <v>92895</v>
      </c>
      <c r="Q1433" s="36">
        <f t="shared" si="308"/>
        <v>-7660</v>
      </c>
    </row>
    <row r="1434" spans="1:17" s="33" customFormat="1" ht="13.2" x14ac:dyDescent="0.25">
      <c r="A1434" s="62">
        <v>73301</v>
      </c>
      <c r="B1434" s="63" t="s">
        <v>1734</v>
      </c>
      <c r="C1434" s="65">
        <v>143915</v>
      </c>
      <c r="D1434" s="34">
        <f t="shared" si="296"/>
        <v>1.8783710496385024E-4</v>
      </c>
      <c r="E1434" s="66">
        <f t="shared" si="297"/>
        <v>26333</v>
      </c>
      <c r="F1434" s="35">
        <f t="shared" si="298"/>
        <v>932015</v>
      </c>
      <c r="G1434" s="35">
        <f t="shared" si="299"/>
        <v>-732686</v>
      </c>
      <c r="H1434" s="36">
        <f t="shared" si="300"/>
        <v>20036</v>
      </c>
      <c r="I1434" s="36">
        <f t="shared" si="301"/>
        <v>17224</v>
      </c>
      <c r="J1434" s="36">
        <f t="shared" si="302"/>
        <v>136046</v>
      </c>
      <c r="K1434" s="36">
        <f t="shared" si="303"/>
        <v>173306</v>
      </c>
      <c r="L1434" s="36"/>
      <c r="M1434" s="36">
        <f t="shared" si="304"/>
        <v>20117</v>
      </c>
      <c r="N1434" s="36">
        <f t="shared" si="305"/>
        <v>1090137</v>
      </c>
      <c r="O1434" s="36">
        <f t="shared" si="306"/>
        <v>1110254</v>
      </c>
      <c r="P1434" s="36">
        <f t="shared" si="307"/>
        <v>1110254</v>
      </c>
      <c r="Q1434" s="36">
        <f t="shared" si="308"/>
        <v>-91555</v>
      </c>
    </row>
    <row r="1435" spans="1:17" s="33" customFormat="1" ht="13.2" x14ac:dyDescent="0.25">
      <c r="A1435" s="62">
        <v>73302</v>
      </c>
      <c r="B1435" s="63" t="s">
        <v>1735</v>
      </c>
      <c r="C1435" s="65">
        <v>79621.47</v>
      </c>
      <c r="D1435" s="34">
        <f t="shared" si="296"/>
        <v>1.0392152602415353E-4</v>
      </c>
      <c r="E1435" s="66">
        <f t="shared" si="297"/>
        <v>14569</v>
      </c>
      <c r="F1435" s="35">
        <f t="shared" si="298"/>
        <v>515640</v>
      </c>
      <c r="G1435" s="35">
        <f t="shared" si="299"/>
        <v>-405361</v>
      </c>
      <c r="H1435" s="36">
        <f t="shared" si="300"/>
        <v>11085</v>
      </c>
      <c r="I1435" s="36">
        <f t="shared" si="301"/>
        <v>9529</v>
      </c>
      <c r="J1435" s="36">
        <f t="shared" si="302"/>
        <v>75268</v>
      </c>
      <c r="K1435" s="36">
        <f t="shared" si="303"/>
        <v>95882</v>
      </c>
      <c r="L1435" s="36"/>
      <c r="M1435" s="36">
        <f t="shared" si="304"/>
        <v>11130</v>
      </c>
      <c r="N1435" s="36">
        <f t="shared" si="305"/>
        <v>603122</v>
      </c>
      <c r="O1435" s="36">
        <f t="shared" si="306"/>
        <v>614252</v>
      </c>
      <c r="P1435" s="36">
        <f t="shared" si="307"/>
        <v>614252</v>
      </c>
      <c r="Q1435" s="36">
        <f t="shared" si="308"/>
        <v>-50653</v>
      </c>
    </row>
    <row r="1436" spans="1:17" s="33" customFormat="1" ht="13.2" x14ac:dyDescent="0.25">
      <c r="A1436" s="62">
        <v>73303</v>
      </c>
      <c r="B1436" s="63" t="s">
        <v>1736</v>
      </c>
      <c r="C1436" s="65">
        <v>1629608.64</v>
      </c>
      <c r="D1436" s="34">
        <f t="shared" si="296"/>
        <v>2.1269566699904613E-3</v>
      </c>
      <c r="E1436" s="66">
        <f t="shared" si="297"/>
        <v>298180</v>
      </c>
      <c r="F1436" s="35">
        <f t="shared" si="298"/>
        <v>10553586</v>
      </c>
      <c r="G1436" s="35">
        <f t="shared" si="299"/>
        <v>-8296501</v>
      </c>
      <c r="H1436" s="36">
        <f t="shared" si="300"/>
        <v>226874</v>
      </c>
      <c r="I1436" s="36">
        <f t="shared" si="301"/>
        <v>195035</v>
      </c>
      <c r="J1436" s="36">
        <f t="shared" si="302"/>
        <v>1540507</v>
      </c>
      <c r="K1436" s="36">
        <f t="shared" si="303"/>
        <v>1962416</v>
      </c>
      <c r="L1436" s="36"/>
      <c r="M1436" s="36">
        <f t="shared" si="304"/>
        <v>227795</v>
      </c>
      <c r="N1436" s="36">
        <f t="shared" si="305"/>
        <v>12344073</v>
      </c>
      <c r="O1436" s="36">
        <f t="shared" si="306"/>
        <v>12571868</v>
      </c>
      <c r="P1436" s="36">
        <f t="shared" si="307"/>
        <v>12571868</v>
      </c>
      <c r="Q1436" s="36">
        <f t="shared" si="308"/>
        <v>-1036716</v>
      </c>
    </row>
    <row r="1437" spans="1:17" s="33" customFormat="1" ht="13.2" x14ac:dyDescent="0.25">
      <c r="A1437" s="62">
        <v>73304</v>
      </c>
      <c r="B1437" s="63" t="s">
        <v>1737</v>
      </c>
      <c r="C1437" s="65">
        <v>5278.51</v>
      </c>
      <c r="D1437" s="34">
        <f t="shared" si="296"/>
        <v>6.8894836321629664E-6</v>
      </c>
      <c r="E1437" s="66">
        <f t="shared" si="297"/>
        <v>966</v>
      </c>
      <c r="F1437" s="35">
        <f t="shared" si="298"/>
        <v>34184</v>
      </c>
      <c r="G1437" s="35">
        <f t="shared" si="299"/>
        <v>-26873</v>
      </c>
      <c r="H1437" s="36">
        <f t="shared" si="300"/>
        <v>735</v>
      </c>
      <c r="I1437" s="36">
        <f t="shared" si="301"/>
        <v>632</v>
      </c>
      <c r="J1437" s="36">
        <f t="shared" si="302"/>
        <v>4990</v>
      </c>
      <c r="K1437" s="36">
        <f t="shared" si="303"/>
        <v>6357</v>
      </c>
      <c r="L1437" s="36"/>
      <c r="M1437" s="36">
        <f t="shared" si="304"/>
        <v>738</v>
      </c>
      <c r="N1437" s="36">
        <f t="shared" si="305"/>
        <v>39984</v>
      </c>
      <c r="O1437" s="36">
        <f t="shared" si="306"/>
        <v>40722</v>
      </c>
      <c r="P1437" s="36">
        <f t="shared" si="307"/>
        <v>40722</v>
      </c>
      <c r="Q1437" s="36">
        <f t="shared" si="308"/>
        <v>-3358</v>
      </c>
    </row>
    <row r="1438" spans="1:17" s="33" customFormat="1" ht="13.2" x14ac:dyDescent="0.25">
      <c r="A1438" s="62">
        <v>73306</v>
      </c>
      <c r="B1438" s="63" t="s">
        <v>1738</v>
      </c>
      <c r="C1438" s="65">
        <v>94.4</v>
      </c>
      <c r="D1438" s="34">
        <f t="shared" si="296"/>
        <v>1.2321038605140164E-7</v>
      </c>
      <c r="E1438" s="66">
        <f t="shared" si="297"/>
        <v>17</v>
      </c>
      <c r="F1438" s="35">
        <f t="shared" si="298"/>
        <v>611</v>
      </c>
      <c r="G1438" s="35">
        <f t="shared" si="299"/>
        <v>-481</v>
      </c>
      <c r="H1438" s="36">
        <f t="shared" si="300"/>
        <v>13</v>
      </c>
      <c r="I1438" s="36">
        <f t="shared" si="301"/>
        <v>11</v>
      </c>
      <c r="J1438" s="36">
        <f t="shared" si="302"/>
        <v>89</v>
      </c>
      <c r="K1438" s="36">
        <f t="shared" si="303"/>
        <v>113</v>
      </c>
      <c r="L1438" s="36"/>
      <c r="M1438" s="36">
        <f t="shared" si="304"/>
        <v>13</v>
      </c>
      <c r="N1438" s="36">
        <f t="shared" si="305"/>
        <v>715</v>
      </c>
      <c r="O1438" s="36">
        <f t="shared" si="306"/>
        <v>728</v>
      </c>
      <c r="P1438" s="36">
        <f t="shared" si="307"/>
        <v>728</v>
      </c>
      <c r="Q1438" s="36">
        <f t="shared" si="308"/>
        <v>-60</v>
      </c>
    </row>
    <row r="1439" spans="1:17" s="33" customFormat="1" ht="13.2" x14ac:dyDescent="0.25">
      <c r="A1439" s="62">
        <v>73309</v>
      </c>
      <c r="B1439" s="63" t="s">
        <v>1739</v>
      </c>
      <c r="C1439" s="65">
        <v>14049.6</v>
      </c>
      <c r="D1439" s="34">
        <f t="shared" si="296"/>
        <v>1.8337464405378944E-5</v>
      </c>
      <c r="E1439" s="66">
        <f t="shared" si="297"/>
        <v>2571</v>
      </c>
      <c r="F1439" s="35">
        <f t="shared" si="298"/>
        <v>90987</v>
      </c>
      <c r="G1439" s="35">
        <f t="shared" si="299"/>
        <v>-71528</v>
      </c>
      <c r="H1439" s="36">
        <f t="shared" si="300"/>
        <v>1956</v>
      </c>
      <c r="I1439" s="36">
        <f t="shared" si="301"/>
        <v>1681</v>
      </c>
      <c r="J1439" s="36">
        <f t="shared" si="302"/>
        <v>13281</v>
      </c>
      <c r="K1439" s="36">
        <f t="shared" si="303"/>
        <v>16918</v>
      </c>
      <c r="L1439" s="36"/>
      <c r="M1439" s="36">
        <f t="shared" si="304"/>
        <v>1964</v>
      </c>
      <c r="N1439" s="36">
        <f t="shared" si="305"/>
        <v>106424</v>
      </c>
      <c r="O1439" s="36">
        <f t="shared" si="306"/>
        <v>108388</v>
      </c>
      <c r="P1439" s="36">
        <f t="shared" si="307"/>
        <v>108388</v>
      </c>
      <c r="Q1439" s="36">
        <f t="shared" si="308"/>
        <v>-8938</v>
      </c>
    </row>
    <row r="1440" spans="1:17" s="33" customFormat="1" ht="13.2" x14ac:dyDescent="0.25">
      <c r="A1440" s="62">
        <v>73311</v>
      </c>
      <c r="B1440" s="63" t="s">
        <v>1740</v>
      </c>
      <c r="C1440" s="65">
        <v>1472.64</v>
      </c>
      <c r="D1440" s="34">
        <f t="shared" si="296"/>
        <v>1.9220820224018655E-6</v>
      </c>
      <c r="E1440" s="66">
        <f t="shared" si="297"/>
        <v>269</v>
      </c>
      <c r="F1440" s="35">
        <f t="shared" si="298"/>
        <v>9537</v>
      </c>
      <c r="G1440" s="35">
        <f t="shared" si="299"/>
        <v>-7497</v>
      </c>
      <c r="H1440" s="36">
        <f t="shared" si="300"/>
        <v>205</v>
      </c>
      <c r="I1440" s="36">
        <f t="shared" si="301"/>
        <v>176</v>
      </c>
      <c r="J1440" s="36">
        <f t="shared" si="302"/>
        <v>1392</v>
      </c>
      <c r="K1440" s="36">
        <f t="shared" si="303"/>
        <v>1773</v>
      </c>
      <c r="L1440" s="36"/>
      <c r="M1440" s="36">
        <f t="shared" si="304"/>
        <v>206</v>
      </c>
      <c r="N1440" s="36">
        <f t="shared" si="305"/>
        <v>11155</v>
      </c>
      <c r="O1440" s="36">
        <f t="shared" si="306"/>
        <v>11361</v>
      </c>
      <c r="P1440" s="36">
        <f t="shared" si="307"/>
        <v>11361</v>
      </c>
      <c r="Q1440" s="36">
        <f t="shared" si="308"/>
        <v>-937</v>
      </c>
    </row>
    <row r="1441" spans="1:17" s="33" customFormat="1" ht="13.2" x14ac:dyDescent="0.25">
      <c r="A1441" s="62">
        <v>73312</v>
      </c>
      <c r="B1441" s="63" t="s">
        <v>1741</v>
      </c>
      <c r="C1441" s="65">
        <v>453.12</v>
      </c>
      <c r="D1441" s="34">
        <f t="shared" si="296"/>
        <v>5.9140985304672776E-7</v>
      </c>
      <c r="E1441" s="66">
        <f t="shared" si="297"/>
        <v>83</v>
      </c>
      <c r="F1441" s="35">
        <f t="shared" si="298"/>
        <v>2934</v>
      </c>
      <c r="G1441" s="35">
        <f t="shared" si="299"/>
        <v>-2307</v>
      </c>
      <c r="H1441" s="36">
        <f t="shared" si="300"/>
        <v>63</v>
      </c>
      <c r="I1441" s="36">
        <f t="shared" si="301"/>
        <v>54</v>
      </c>
      <c r="J1441" s="36">
        <f t="shared" si="302"/>
        <v>428</v>
      </c>
      <c r="K1441" s="36">
        <f t="shared" si="303"/>
        <v>545</v>
      </c>
      <c r="L1441" s="36"/>
      <c r="M1441" s="36">
        <f t="shared" si="304"/>
        <v>63</v>
      </c>
      <c r="N1441" s="36">
        <f t="shared" si="305"/>
        <v>3432</v>
      </c>
      <c r="O1441" s="36">
        <f t="shared" si="306"/>
        <v>3495</v>
      </c>
      <c r="P1441" s="36">
        <f t="shared" si="307"/>
        <v>3495</v>
      </c>
      <c r="Q1441" s="36">
        <f t="shared" si="308"/>
        <v>-288</v>
      </c>
    </row>
    <row r="1442" spans="1:17" s="33" customFormat="1" ht="13.2" x14ac:dyDescent="0.25">
      <c r="A1442" s="62">
        <v>73313</v>
      </c>
      <c r="B1442" s="63" t="s">
        <v>1742</v>
      </c>
      <c r="C1442" s="65">
        <v>37.76</v>
      </c>
      <c r="D1442" s="34">
        <f t="shared" si="296"/>
        <v>4.9284154420560649E-8</v>
      </c>
      <c r="E1442" s="66">
        <f t="shared" si="297"/>
        <v>7</v>
      </c>
      <c r="F1442" s="35">
        <f t="shared" si="298"/>
        <v>245</v>
      </c>
      <c r="G1442" s="35">
        <f t="shared" si="299"/>
        <v>-192</v>
      </c>
      <c r="H1442" s="36">
        <f t="shared" si="300"/>
        <v>5</v>
      </c>
      <c r="I1442" s="36">
        <f t="shared" si="301"/>
        <v>5</v>
      </c>
      <c r="J1442" s="36">
        <f t="shared" si="302"/>
        <v>36</v>
      </c>
      <c r="K1442" s="36">
        <f t="shared" si="303"/>
        <v>46</v>
      </c>
      <c r="L1442" s="36"/>
      <c r="M1442" s="36">
        <f t="shared" si="304"/>
        <v>5</v>
      </c>
      <c r="N1442" s="36">
        <f t="shared" si="305"/>
        <v>286</v>
      </c>
      <c r="O1442" s="36">
        <f t="shared" si="306"/>
        <v>291</v>
      </c>
      <c r="P1442" s="36">
        <f t="shared" si="307"/>
        <v>291</v>
      </c>
      <c r="Q1442" s="36">
        <f t="shared" si="308"/>
        <v>-24</v>
      </c>
    </row>
    <row r="1443" spans="1:17" s="33" customFormat="1" ht="13.2" x14ac:dyDescent="0.25">
      <c r="A1443" s="62">
        <v>73316</v>
      </c>
      <c r="B1443" s="63" t="s">
        <v>1743</v>
      </c>
      <c r="C1443" s="65">
        <v>2296.75</v>
      </c>
      <c r="D1443" s="34">
        <f t="shared" si="296"/>
        <v>2.9977060822410664E-6</v>
      </c>
      <c r="E1443" s="66">
        <f t="shared" si="297"/>
        <v>420</v>
      </c>
      <c r="F1443" s="35">
        <f t="shared" si="298"/>
        <v>14874</v>
      </c>
      <c r="G1443" s="35">
        <f t="shared" si="299"/>
        <v>-11693</v>
      </c>
      <c r="H1443" s="36">
        <f t="shared" si="300"/>
        <v>320</v>
      </c>
      <c r="I1443" s="36">
        <f t="shared" si="301"/>
        <v>275</v>
      </c>
      <c r="J1443" s="36">
        <f t="shared" si="302"/>
        <v>2171</v>
      </c>
      <c r="K1443" s="36">
        <f t="shared" si="303"/>
        <v>2766</v>
      </c>
      <c r="L1443" s="36"/>
      <c r="M1443" s="36">
        <f t="shared" si="304"/>
        <v>321</v>
      </c>
      <c r="N1443" s="36">
        <f t="shared" si="305"/>
        <v>17398</v>
      </c>
      <c r="O1443" s="36">
        <f t="shared" si="306"/>
        <v>17719</v>
      </c>
      <c r="P1443" s="36">
        <f t="shared" si="307"/>
        <v>17719</v>
      </c>
      <c r="Q1443" s="36">
        <f t="shared" si="308"/>
        <v>-1461</v>
      </c>
    </row>
    <row r="1444" spans="1:17" s="33" customFormat="1" ht="13.2" x14ac:dyDescent="0.25">
      <c r="A1444" s="62">
        <v>73319</v>
      </c>
      <c r="B1444" s="63" t="s">
        <v>1744</v>
      </c>
      <c r="C1444" s="65">
        <v>283.33</v>
      </c>
      <c r="D1444" s="34">
        <f t="shared" si="296"/>
        <v>3.6980083347397904E-7</v>
      </c>
      <c r="E1444" s="66">
        <f t="shared" si="297"/>
        <v>52</v>
      </c>
      <c r="F1444" s="35">
        <f t="shared" si="298"/>
        <v>1835</v>
      </c>
      <c r="G1444" s="35">
        <f t="shared" si="299"/>
        <v>-1442</v>
      </c>
      <c r="H1444" s="36">
        <f t="shared" si="300"/>
        <v>39</v>
      </c>
      <c r="I1444" s="36">
        <f t="shared" si="301"/>
        <v>34</v>
      </c>
      <c r="J1444" s="36">
        <f t="shared" si="302"/>
        <v>268</v>
      </c>
      <c r="K1444" s="36">
        <f t="shared" si="303"/>
        <v>341</v>
      </c>
      <c r="L1444" s="36"/>
      <c r="M1444" s="36">
        <f t="shared" si="304"/>
        <v>40</v>
      </c>
      <c r="N1444" s="36">
        <f t="shared" si="305"/>
        <v>2146</v>
      </c>
      <c r="O1444" s="36">
        <f t="shared" si="306"/>
        <v>2186</v>
      </c>
      <c r="P1444" s="36">
        <f t="shared" si="307"/>
        <v>2186</v>
      </c>
      <c r="Q1444" s="36">
        <f t="shared" si="308"/>
        <v>-180</v>
      </c>
    </row>
    <row r="1445" spans="1:17" s="33" customFormat="1" ht="13.2" x14ac:dyDescent="0.25">
      <c r="A1445" s="62">
        <v>73321</v>
      </c>
      <c r="B1445" s="63" t="s">
        <v>1745</v>
      </c>
      <c r="C1445" s="65">
        <v>2925.57</v>
      </c>
      <c r="D1445" s="34">
        <f t="shared" si="296"/>
        <v>3.8184386559364304E-6</v>
      </c>
      <c r="E1445" s="66">
        <f t="shared" si="297"/>
        <v>535</v>
      </c>
      <c r="F1445" s="35">
        <f t="shared" si="298"/>
        <v>18946</v>
      </c>
      <c r="G1445" s="35">
        <f t="shared" si="299"/>
        <v>-14894</v>
      </c>
      <c r="H1445" s="36">
        <f t="shared" si="300"/>
        <v>407</v>
      </c>
      <c r="I1445" s="36">
        <f t="shared" si="301"/>
        <v>350</v>
      </c>
      <c r="J1445" s="36">
        <f t="shared" si="302"/>
        <v>2766</v>
      </c>
      <c r="K1445" s="36">
        <f t="shared" si="303"/>
        <v>3523</v>
      </c>
      <c r="L1445" s="36"/>
      <c r="M1445" s="36">
        <f t="shared" si="304"/>
        <v>409</v>
      </c>
      <c r="N1445" s="36">
        <f t="shared" si="305"/>
        <v>22161</v>
      </c>
      <c r="O1445" s="36">
        <f t="shared" si="306"/>
        <v>22570</v>
      </c>
      <c r="P1445" s="36">
        <f t="shared" si="307"/>
        <v>22570</v>
      </c>
      <c r="Q1445" s="36">
        <f t="shared" si="308"/>
        <v>-1861</v>
      </c>
    </row>
    <row r="1446" spans="1:17" s="33" customFormat="1" ht="13.2" x14ac:dyDescent="0.25">
      <c r="A1446" s="62">
        <v>73323</v>
      </c>
      <c r="B1446" s="63" t="s">
        <v>1746</v>
      </c>
      <c r="C1446" s="65">
        <v>11150.93</v>
      </c>
      <c r="D1446" s="34">
        <f t="shared" si="296"/>
        <v>1.4554135488688092E-5</v>
      </c>
      <c r="E1446" s="66">
        <f t="shared" si="297"/>
        <v>2040</v>
      </c>
      <c r="F1446" s="35">
        <f t="shared" si="298"/>
        <v>72215</v>
      </c>
      <c r="G1446" s="35">
        <f t="shared" si="299"/>
        <v>-56771</v>
      </c>
      <c r="H1446" s="36">
        <f t="shared" si="300"/>
        <v>1552</v>
      </c>
      <c r="I1446" s="36">
        <f t="shared" si="301"/>
        <v>1335</v>
      </c>
      <c r="J1446" s="36">
        <f t="shared" si="302"/>
        <v>10541</v>
      </c>
      <c r="K1446" s="36">
        <f t="shared" si="303"/>
        <v>13428</v>
      </c>
      <c r="L1446" s="36"/>
      <c r="M1446" s="36">
        <f t="shared" si="304"/>
        <v>1559</v>
      </c>
      <c r="N1446" s="36">
        <f t="shared" si="305"/>
        <v>84467</v>
      </c>
      <c r="O1446" s="36">
        <f t="shared" si="306"/>
        <v>86026</v>
      </c>
      <c r="P1446" s="36">
        <f t="shared" si="307"/>
        <v>86026</v>
      </c>
      <c r="Q1446" s="36">
        <f t="shared" si="308"/>
        <v>-7094</v>
      </c>
    </row>
    <row r="1447" spans="1:17" s="33" customFormat="1" ht="13.2" x14ac:dyDescent="0.25">
      <c r="A1447" s="62">
        <v>73324</v>
      </c>
      <c r="B1447" s="63" t="s">
        <v>1747</v>
      </c>
      <c r="C1447" s="65">
        <v>9596.99</v>
      </c>
      <c r="D1447" s="34">
        <f t="shared" si="296"/>
        <v>1.2525941131688992E-5</v>
      </c>
      <c r="E1447" s="66">
        <f t="shared" si="297"/>
        <v>1756</v>
      </c>
      <c r="F1447" s="35">
        <f t="shared" si="298"/>
        <v>62152</v>
      </c>
      <c r="G1447" s="35">
        <f t="shared" si="299"/>
        <v>-48859</v>
      </c>
      <c r="H1447" s="36">
        <f t="shared" si="300"/>
        <v>1336</v>
      </c>
      <c r="I1447" s="36">
        <f t="shared" si="301"/>
        <v>1149</v>
      </c>
      <c r="J1447" s="36">
        <f t="shared" si="302"/>
        <v>9072</v>
      </c>
      <c r="K1447" s="36">
        <f t="shared" si="303"/>
        <v>11557</v>
      </c>
      <c r="L1447" s="36"/>
      <c r="M1447" s="36">
        <f t="shared" si="304"/>
        <v>1342</v>
      </c>
      <c r="N1447" s="36">
        <f t="shared" si="305"/>
        <v>72696</v>
      </c>
      <c r="O1447" s="36">
        <f t="shared" si="306"/>
        <v>74038</v>
      </c>
      <c r="P1447" s="36">
        <f t="shared" si="307"/>
        <v>74038</v>
      </c>
      <c r="Q1447" s="36">
        <f t="shared" si="308"/>
        <v>-6105</v>
      </c>
    </row>
    <row r="1448" spans="1:17" s="33" customFormat="1" ht="13.2" x14ac:dyDescent="0.25">
      <c r="A1448" s="62">
        <v>73552</v>
      </c>
      <c r="B1448" s="63" t="s">
        <v>1748</v>
      </c>
      <c r="C1448" s="65">
        <v>774014.23</v>
      </c>
      <c r="D1448" s="34">
        <f t="shared" si="296"/>
        <v>1.0102393229616353E-3</v>
      </c>
      <c r="E1448" s="66">
        <f t="shared" si="297"/>
        <v>141627</v>
      </c>
      <c r="F1448" s="35">
        <f t="shared" si="298"/>
        <v>5012630</v>
      </c>
      <c r="G1448" s="35">
        <f t="shared" si="299"/>
        <v>-3940584</v>
      </c>
      <c r="H1448" s="36">
        <f t="shared" si="300"/>
        <v>107758</v>
      </c>
      <c r="I1448" s="36">
        <f t="shared" si="301"/>
        <v>92636</v>
      </c>
      <c r="J1448" s="36">
        <f t="shared" si="302"/>
        <v>731694</v>
      </c>
      <c r="K1448" s="36">
        <f t="shared" si="303"/>
        <v>932088</v>
      </c>
      <c r="L1448" s="36"/>
      <c r="M1448" s="36">
        <f t="shared" si="304"/>
        <v>108195</v>
      </c>
      <c r="N1448" s="36">
        <f t="shared" si="305"/>
        <v>5863057</v>
      </c>
      <c r="O1448" s="36">
        <f t="shared" si="306"/>
        <v>5971252</v>
      </c>
      <c r="P1448" s="36">
        <f t="shared" si="307"/>
        <v>5971252</v>
      </c>
      <c r="Q1448" s="36">
        <f t="shared" si="308"/>
        <v>-492408</v>
      </c>
    </row>
    <row r="1449" spans="1:17" s="33" customFormat="1" ht="13.2" x14ac:dyDescent="0.25">
      <c r="A1449" s="62">
        <v>73553</v>
      </c>
      <c r="B1449" s="63" t="s">
        <v>1749</v>
      </c>
      <c r="C1449" s="65">
        <v>104806.25</v>
      </c>
      <c r="D1449" s="34">
        <f t="shared" si="296"/>
        <v>1.3679256910063253E-4</v>
      </c>
      <c r="E1449" s="66">
        <f t="shared" si="297"/>
        <v>19177</v>
      </c>
      <c r="F1449" s="35">
        <f t="shared" si="298"/>
        <v>678741</v>
      </c>
      <c r="G1449" s="35">
        <f t="shared" si="299"/>
        <v>-533579</v>
      </c>
      <c r="H1449" s="36">
        <f t="shared" si="300"/>
        <v>14591</v>
      </c>
      <c r="I1449" s="36">
        <f t="shared" si="301"/>
        <v>12543</v>
      </c>
      <c r="J1449" s="36">
        <f t="shared" si="302"/>
        <v>99076</v>
      </c>
      <c r="K1449" s="36">
        <f t="shared" si="303"/>
        <v>126210</v>
      </c>
      <c r="L1449" s="36"/>
      <c r="M1449" s="36">
        <f t="shared" si="304"/>
        <v>14650</v>
      </c>
      <c r="N1449" s="36">
        <f t="shared" si="305"/>
        <v>793894</v>
      </c>
      <c r="O1449" s="36">
        <f t="shared" si="306"/>
        <v>808544</v>
      </c>
      <c r="P1449" s="36">
        <f t="shared" si="307"/>
        <v>808544</v>
      </c>
      <c r="Q1449" s="36">
        <f t="shared" si="308"/>
        <v>-66675</v>
      </c>
    </row>
    <row r="1450" spans="1:17" s="33" customFormat="1" ht="13.2" x14ac:dyDescent="0.25">
      <c r="A1450" s="62">
        <v>73555</v>
      </c>
      <c r="B1450" s="63" t="s">
        <v>1750</v>
      </c>
      <c r="C1450" s="65">
        <v>662902.92000000004</v>
      </c>
      <c r="D1450" s="34">
        <f t="shared" si="296"/>
        <v>8.6521742254026921E-4</v>
      </c>
      <c r="E1450" s="66">
        <f t="shared" si="297"/>
        <v>121296</v>
      </c>
      <c r="F1450" s="35">
        <f t="shared" si="298"/>
        <v>4293057</v>
      </c>
      <c r="G1450" s="35">
        <f t="shared" si="299"/>
        <v>-3374905</v>
      </c>
      <c r="H1450" s="36">
        <f t="shared" si="300"/>
        <v>92289</v>
      </c>
      <c r="I1450" s="36">
        <f t="shared" si="301"/>
        <v>79338</v>
      </c>
      <c r="J1450" s="36">
        <f t="shared" si="302"/>
        <v>626658</v>
      </c>
      <c r="K1450" s="36">
        <f t="shared" si="303"/>
        <v>798285</v>
      </c>
      <c r="L1450" s="36"/>
      <c r="M1450" s="36">
        <f t="shared" si="304"/>
        <v>92664</v>
      </c>
      <c r="N1450" s="36">
        <f t="shared" si="305"/>
        <v>5021403</v>
      </c>
      <c r="O1450" s="36">
        <f t="shared" si="306"/>
        <v>5114067</v>
      </c>
      <c r="P1450" s="36">
        <f t="shared" si="307"/>
        <v>5114067</v>
      </c>
      <c r="Q1450" s="36">
        <f t="shared" si="308"/>
        <v>-421722</v>
      </c>
    </row>
    <row r="1451" spans="1:17" s="33" customFormat="1" ht="13.2" x14ac:dyDescent="0.25">
      <c r="A1451" s="62">
        <v>73556</v>
      </c>
      <c r="B1451" s="63" t="s">
        <v>1751</v>
      </c>
      <c r="C1451" s="65">
        <v>154151.53</v>
      </c>
      <c r="D1451" s="34">
        <f t="shared" si="296"/>
        <v>2.0119777035714214E-4</v>
      </c>
      <c r="E1451" s="66">
        <f t="shared" si="297"/>
        <v>28206</v>
      </c>
      <c r="F1451" s="35">
        <f t="shared" si="298"/>
        <v>998308</v>
      </c>
      <c r="G1451" s="35">
        <f t="shared" si="299"/>
        <v>-784801</v>
      </c>
      <c r="H1451" s="36">
        <f t="shared" si="300"/>
        <v>21461</v>
      </c>
      <c r="I1451" s="36">
        <f t="shared" si="301"/>
        <v>18449</v>
      </c>
      <c r="J1451" s="36">
        <f t="shared" si="302"/>
        <v>145723</v>
      </c>
      <c r="K1451" s="36">
        <f t="shared" si="303"/>
        <v>185633</v>
      </c>
      <c r="L1451" s="36"/>
      <c r="M1451" s="36">
        <f t="shared" si="304"/>
        <v>21548</v>
      </c>
      <c r="N1451" s="36">
        <f t="shared" si="305"/>
        <v>1167678</v>
      </c>
      <c r="O1451" s="36">
        <f t="shared" si="306"/>
        <v>1189226</v>
      </c>
      <c r="P1451" s="36">
        <f t="shared" si="307"/>
        <v>1189226</v>
      </c>
      <c r="Q1451" s="36">
        <f t="shared" si="308"/>
        <v>-98067</v>
      </c>
    </row>
    <row r="1452" spans="1:17" s="33" customFormat="1" ht="13.2" x14ac:dyDescent="0.25">
      <c r="A1452" s="62">
        <v>73601</v>
      </c>
      <c r="B1452" s="63" t="s">
        <v>1752</v>
      </c>
      <c r="C1452" s="65">
        <v>22091.57</v>
      </c>
      <c r="D1452" s="34">
        <f t="shared" si="296"/>
        <v>2.8833801569719942E-5</v>
      </c>
      <c r="E1452" s="66">
        <f t="shared" si="297"/>
        <v>4042</v>
      </c>
      <c r="F1452" s="35">
        <f t="shared" si="298"/>
        <v>143068</v>
      </c>
      <c r="G1452" s="35">
        <f t="shared" si="299"/>
        <v>-112470</v>
      </c>
      <c r="H1452" s="36">
        <f t="shared" si="300"/>
        <v>3076</v>
      </c>
      <c r="I1452" s="36">
        <f t="shared" si="301"/>
        <v>2644</v>
      </c>
      <c r="J1452" s="36">
        <f t="shared" si="302"/>
        <v>20884</v>
      </c>
      <c r="K1452" s="36">
        <f t="shared" si="303"/>
        <v>26604</v>
      </c>
      <c r="L1452" s="36"/>
      <c r="M1452" s="36">
        <f t="shared" si="304"/>
        <v>3088</v>
      </c>
      <c r="N1452" s="36">
        <f t="shared" si="305"/>
        <v>167341</v>
      </c>
      <c r="O1452" s="36">
        <f t="shared" si="306"/>
        <v>170429</v>
      </c>
      <c r="P1452" s="36">
        <f t="shared" si="307"/>
        <v>170429</v>
      </c>
      <c r="Q1452" s="36">
        <f t="shared" si="308"/>
        <v>-14054</v>
      </c>
    </row>
    <row r="1453" spans="1:17" s="33" customFormat="1" ht="13.2" x14ac:dyDescent="0.25">
      <c r="A1453" s="62">
        <v>74201</v>
      </c>
      <c r="B1453" s="63" t="s">
        <v>1753</v>
      </c>
      <c r="C1453" s="65">
        <v>327306.8</v>
      </c>
      <c r="D1453" s="34">
        <f t="shared" si="296"/>
        <v>4.2719912272509426E-4</v>
      </c>
      <c r="E1453" s="66">
        <f t="shared" si="297"/>
        <v>59890</v>
      </c>
      <c r="F1453" s="35">
        <f t="shared" si="298"/>
        <v>2119687</v>
      </c>
      <c r="G1453" s="35">
        <f t="shared" si="299"/>
        <v>-1666352</v>
      </c>
      <c r="H1453" s="36">
        <f t="shared" si="300"/>
        <v>45568</v>
      </c>
      <c r="I1453" s="36">
        <f t="shared" si="301"/>
        <v>39173</v>
      </c>
      <c r="J1453" s="36">
        <f t="shared" si="302"/>
        <v>309411</v>
      </c>
      <c r="K1453" s="36">
        <f t="shared" si="303"/>
        <v>394152</v>
      </c>
      <c r="L1453" s="36"/>
      <c r="M1453" s="36">
        <f t="shared" si="304"/>
        <v>45753</v>
      </c>
      <c r="N1453" s="36">
        <f t="shared" si="305"/>
        <v>2479306</v>
      </c>
      <c r="O1453" s="36">
        <f t="shared" si="306"/>
        <v>2525059</v>
      </c>
      <c r="P1453" s="36">
        <f t="shared" si="307"/>
        <v>2525059</v>
      </c>
      <c r="Q1453" s="36">
        <f t="shared" si="308"/>
        <v>-208224</v>
      </c>
    </row>
    <row r="1454" spans="1:17" s="33" customFormat="1" ht="13.2" x14ac:dyDescent="0.25">
      <c r="A1454" s="62">
        <v>74203</v>
      </c>
      <c r="B1454" s="63" t="s">
        <v>1754</v>
      </c>
      <c r="C1454" s="65">
        <v>9363.76</v>
      </c>
      <c r="D1454" s="34">
        <f t="shared" si="296"/>
        <v>1.2221530556066446E-5</v>
      </c>
      <c r="E1454" s="66">
        <f t="shared" si="297"/>
        <v>1713</v>
      </c>
      <c r="F1454" s="35">
        <f t="shared" si="298"/>
        <v>60641</v>
      </c>
      <c r="G1454" s="35">
        <f t="shared" si="299"/>
        <v>-47672</v>
      </c>
      <c r="H1454" s="36">
        <f t="shared" si="300"/>
        <v>1304</v>
      </c>
      <c r="I1454" s="36">
        <f t="shared" si="301"/>
        <v>1121</v>
      </c>
      <c r="J1454" s="36">
        <f t="shared" si="302"/>
        <v>8852</v>
      </c>
      <c r="K1454" s="36">
        <f t="shared" si="303"/>
        <v>11277</v>
      </c>
      <c r="L1454" s="36"/>
      <c r="M1454" s="36">
        <f t="shared" si="304"/>
        <v>1309</v>
      </c>
      <c r="N1454" s="36">
        <f t="shared" si="305"/>
        <v>70929</v>
      </c>
      <c r="O1454" s="36">
        <f t="shared" si="306"/>
        <v>72238</v>
      </c>
      <c r="P1454" s="36">
        <f t="shared" si="307"/>
        <v>72238</v>
      </c>
      <c r="Q1454" s="36">
        <f t="shared" si="308"/>
        <v>-5957</v>
      </c>
    </row>
    <row r="1455" spans="1:17" s="33" customFormat="1" ht="13.2" x14ac:dyDescent="0.25">
      <c r="A1455" s="62">
        <v>74205</v>
      </c>
      <c r="B1455" s="63" t="s">
        <v>1755</v>
      </c>
      <c r="C1455" s="65">
        <v>989440.41</v>
      </c>
      <c r="D1455" s="34">
        <f t="shared" si="296"/>
        <v>1.2914124458787829E-3</v>
      </c>
      <c r="E1455" s="66">
        <f t="shared" si="297"/>
        <v>181045</v>
      </c>
      <c r="F1455" s="35">
        <f t="shared" si="298"/>
        <v>6407762</v>
      </c>
      <c r="G1455" s="35">
        <f t="shared" si="299"/>
        <v>-5037340</v>
      </c>
      <c r="H1455" s="36">
        <f t="shared" si="300"/>
        <v>137750</v>
      </c>
      <c r="I1455" s="36">
        <f t="shared" si="301"/>
        <v>118419</v>
      </c>
      <c r="J1455" s="36">
        <f t="shared" si="302"/>
        <v>935341</v>
      </c>
      <c r="K1455" s="36">
        <f t="shared" si="303"/>
        <v>1191510</v>
      </c>
      <c r="L1455" s="36"/>
      <c r="M1455" s="36">
        <f t="shared" si="304"/>
        <v>138309</v>
      </c>
      <c r="N1455" s="36">
        <f t="shared" si="305"/>
        <v>7494882</v>
      </c>
      <c r="O1455" s="36">
        <f t="shared" si="306"/>
        <v>7633191</v>
      </c>
      <c r="P1455" s="36">
        <f t="shared" si="307"/>
        <v>7633191</v>
      </c>
      <c r="Q1455" s="36">
        <f t="shared" si="308"/>
        <v>-629457</v>
      </c>
    </row>
    <row r="1456" spans="1:17" s="33" customFormat="1" ht="13.2" x14ac:dyDescent="0.25">
      <c r="A1456" s="62">
        <v>74207</v>
      </c>
      <c r="B1456" s="63" t="s">
        <v>2322</v>
      </c>
      <c r="C1456" s="65">
        <v>3186.73</v>
      </c>
      <c r="D1456" s="34">
        <f t="shared" si="296"/>
        <v>4.1593033214150747E-6</v>
      </c>
      <c r="E1456" s="66">
        <f t="shared" si="297"/>
        <v>583</v>
      </c>
      <c r="F1456" s="35">
        <f t="shared" si="298"/>
        <v>20638</v>
      </c>
      <c r="G1456" s="35">
        <f t="shared" si="299"/>
        <v>-16224</v>
      </c>
      <c r="H1456" s="36">
        <f t="shared" si="300"/>
        <v>444</v>
      </c>
      <c r="I1456" s="36">
        <f t="shared" si="301"/>
        <v>381</v>
      </c>
      <c r="J1456" s="36">
        <f t="shared" si="302"/>
        <v>3012</v>
      </c>
      <c r="K1456" s="36">
        <f t="shared" si="303"/>
        <v>3837</v>
      </c>
      <c r="L1456" s="36"/>
      <c r="M1456" s="36">
        <f t="shared" si="304"/>
        <v>445</v>
      </c>
      <c r="N1456" s="36">
        <f t="shared" si="305"/>
        <v>24139</v>
      </c>
      <c r="O1456" s="36">
        <f t="shared" si="306"/>
        <v>24584</v>
      </c>
      <c r="P1456" s="36">
        <f t="shared" si="307"/>
        <v>24584</v>
      </c>
      <c r="Q1456" s="36">
        <f t="shared" si="308"/>
        <v>-2027</v>
      </c>
    </row>
    <row r="1457" spans="1:17" s="33" customFormat="1" ht="13.2" x14ac:dyDescent="0.25">
      <c r="A1457" s="62">
        <v>74301</v>
      </c>
      <c r="B1457" s="63" t="s">
        <v>1756</v>
      </c>
      <c r="C1457" s="65">
        <v>95074.65</v>
      </c>
      <c r="D1457" s="34">
        <f t="shared" si="296"/>
        <v>1.240909357012912E-4</v>
      </c>
      <c r="E1457" s="66">
        <f t="shared" si="297"/>
        <v>17396</v>
      </c>
      <c r="F1457" s="35">
        <f t="shared" si="298"/>
        <v>615717</v>
      </c>
      <c r="G1457" s="35">
        <f t="shared" si="299"/>
        <v>-484035</v>
      </c>
      <c r="H1457" s="36">
        <f t="shared" si="300"/>
        <v>13236</v>
      </c>
      <c r="I1457" s="36">
        <f t="shared" si="301"/>
        <v>11379</v>
      </c>
      <c r="J1457" s="36">
        <f t="shared" si="302"/>
        <v>89876</v>
      </c>
      <c r="K1457" s="36">
        <f t="shared" si="303"/>
        <v>114491</v>
      </c>
      <c r="L1457" s="36"/>
      <c r="M1457" s="36">
        <f t="shared" si="304"/>
        <v>13290</v>
      </c>
      <c r="N1457" s="36">
        <f t="shared" si="305"/>
        <v>720178</v>
      </c>
      <c r="O1457" s="36">
        <f t="shared" si="306"/>
        <v>733468</v>
      </c>
      <c r="P1457" s="36">
        <f t="shared" si="307"/>
        <v>733468</v>
      </c>
      <c r="Q1457" s="36">
        <f t="shared" si="308"/>
        <v>-60484</v>
      </c>
    </row>
    <row r="1458" spans="1:17" s="33" customFormat="1" ht="13.2" x14ac:dyDescent="0.25">
      <c r="A1458" s="62">
        <v>74302</v>
      </c>
      <c r="B1458" s="63" t="s">
        <v>1757</v>
      </c>
      <c r="C1458" s="65">
        <v>20989.72</v>
      </c>
      <c r="D1458" s="34">
        <f t="shared" si="296"/>
        <v>2.7395672715157052E-5</v>
      </c>
      <c r="E1458" s="66">
        <f t="shared" si="297"/>
        <v>3841</v>
      </c>
      <c r="F1458" s="35">
        <f t="shared" si="298"/>
        <v>135933</v>
      </c>
      <c r="G1458" s="35">
        <f t="shared" si="299"/>
        <v>-106861</v>
      </c>
      <c r="H1458" s="36">
        <f t="shared" si="300"/>
        <v>2922</v>
      </c>
      <c r="I1458" s="36">
        <f t="shared" si="301"/>
        <v>2512</v>
      </c>
      <c r="J1458" s="36">
        <f t="shared" si="302"/>
        <v>19842</v>
      </c>
      <c r="K1458" s="36">
        <f t="shared" si="303"/>
        <v>25276</v>
      </c>
      <c r="L1458" s="36"/>
      <c r="M1458" s="36">
        <f t="shared" si="304"/>
        <v>2934</v>
      </c>
      <c r="N1458" s="36">
        <f t="shared" si="305"/>
        <v>158994</v>
      </c>
      <c r="O1458" s="36">
        <f t="shared" si="306"/>
        <v>161928</v>
      </c>
      <c r="P1458" s="36">
        <f t="shared" si="307"/>
        <v>161928</v>
      </c>
      <c r="Q1458" s="36">
        <f t="shared" si="308"/>
        <v>-13353</v>
      </c>
    </row>
    <row r="1459" spans="1:17" s="33" customFormat="1" ht="13.2" x14ac:dyDescent="0.25">
      <c r="A1459" s="62">
        <v>74303</v>
      </c>
      <c r="B1459" s="63" t="s">
        <v>1758</v>
      </c>
      <c r="C1459" s="65">
        <v>28575.78</v>
      </c>
      <c r="D1459" s="34">
        <f t="shared" si="296"/>
        <v>3.7296958533050015E-5</v>
      </c>
      <c r="E1459" s="66">
        <f t="shared" si="297"/>
        <v>5229</v>
      </c>
      <c r="F1459" s="35">
        <f t="shared" si="298"/>
        <v>185061</v>
      </c>
      <c r="G1459" s="35">
        <f t="shared" si="299"/>
        <v>-145482</v>
      </c>
      <c r="H1459" s="36">
        <f t="shared" si="300"/>
        <v>3978</v>
      </c>
      <c r="I1459" s="36">
        <f t="shared" si="301"/>
        <v>3420</v>
      </c>
      <c r="J1459" s="36">
        <f t="shared" si="302"/>
        <v>27013</v>
      </c>
      <c r="K1459" s="36">
        <f t="shared" si="303"/>
        <v>34411</v>
      </c>
      <c r="L1459" s="36"/>
      <c r="M1459" s="36">
        <f t="shared" si="304"/>
        <v>3994</v>
      </c>
      <c r="N1459" s="36">
        <f t="shared" si="305"/>
        <v>216458</v>
      </c>
      <c r="O1459" s="36">
        <f t="shared" si="306"/>
        <v>220452</v>
      </c>
      <c r="P1459" s="36">
        <f t="shared" si="307"/>
        <v>220452</v>
      </c>
      <c r="Q1459" s="36">
        <f t="shared" si="308"/>
        <v>-18179</v>
      </c>
    </row>
    <row r="1460" spans="1:17" s="33" customFormat="1" ht="13.2" x14ac:dyDescent="0.25">
      <c r="A1460" s="62">
        <v>74305</v>
      </c>
      <c r="B1460" s="63" t="s">
        <v>1759</v>
      </c>
      <c r="C1460" s="65">
        <v>15988.83</v>
      </c>
      <c r="D1460" s="34">
        <f t="shared" si="296"/>
        <v>2.0868537254345674E-5</v>
      </c>
      <c r="E1460" s="66">
        <f t="shared" si="297"/>
        <v>2926</v>
      </c>
      <c r="F1460" s="35">
        <f t="shared" si="298"/>
        <v>103546</v>
      </c>
      <c r="G1460" s="35">
        <f t="shared" si="299"/>
        <v>-81401</v>
      </c>
      <c r="H1460" s="36">
        <f t="shared" si="300"/>
        <v>2226</v>
      </c>
      <c r="I1460" s="36">
        <f t="shared" si="301"/>
        <v>1914</v>
      </c>
      <c r="J1460" s="36">
        <f t="shared" si="302"/>
        <v>15115</v>
      </c>
      <c r="K1460" s="36">
        <f t="shared" si="303"/>
        <v>19255</v>
      </c>
      <c r="L1460" s="36"/>
      <c r="M1460" s="36">
        <f t="shared" si="304"/>
        <v>2235</v>
      </c>
      <c r="N1460" s="36">
        <f t="shared" si="305"/>
        <v>121113</v>
      </c>
      <c r="O1460" s="36">
        <f t="shared" si="306"/>
        <v>123348</v>
      </c>
      <c r="P1460" s="36">
        <f t="shared" si="307"/>
        <v>123348</v>
      </c>
      <c r="Q1460" s="36">
        <f t="shared" si="308"/>
        <v>-10172</v>
      </c>
    </row>
    <row r="1461" spans="1:17" s="33" customFormat="1" ht="13.2" x14ac:dyDescent="0.25">
      <c r="A1461" s="62">
        <v>74306</v>
      </c>
      <c r="B1461" s="63" t="s">
        <v>1760</v>
      </c>
      <c r="C1461" s="65">
        <v>532.41999999999996</v>
      </c>
      <c r="D1461" s="34">
        <f t="shared" si="296"/>
        <v>6.9491179810897505E-7</v>
      </c>
      <c r="E1461" s="66">
        <f t="shared" si="297"/>
        <v>97</v>
      </c>
      <c r="F1461" s="35">
        <f t="shared" si="298"/>
        <v>3448</v>
      </c>
      <c r="G1461" s="35">
        <f t="shared" si="299"/>
        <v>-2711</v>
      </c>
      <c r="H1461" s="36">
        <f t="shared" si="300"/>
        <v>74</v>
      </c>
      <c r="I1461" s="36">
        <f t="shared" si="301"/>
        <v>64</v>
      </c>
      <c r="J1461" s="36">
        <f t="shared" si="302"/>
        <v>503</v>
      </c>
      <c r="K1461" s="36">
        <f t="shared" si="303"/>
        <v>641</v>
      </c>
      <c r="L1461" s="36"/>
      <c r="M1461" s="36">
        <f t="shared" si="304"/>
        <v>74</v>
      </c>
      <c r="N1461" s="36">
        <f t="shared" si="305"/>
        <v>4033</v>
      </c>
      <c r="O1461" s="36">
        <f t="shared" si="306"/>
        <v>4107</v>
      </c>
      <c r="P1461" s="36">
        <f t="shared" si="307"/>
        <v>4107</v>
      </c>
      <c r="Q1461" s="36">
        <f t="shared" si="308"/>
        <v>-339</v>
      </c>
    </row>
    <row r="1462" spans="1:17" s="33" customFormat="1" ht="13.2" x14ac:dyDescent="0.25">
      <c r="A1462" s="62">
        <v>74307</v>
      </c>
      <c r="B1462" s="63" t="s">
        <v>1761</v>
      </c>
      <c r="C1462" s="65">
        <v>396.48</v>
      </c>
      <c r="D1462" s="34">
        <f t="shared" si="296"/>
        <v>5.1748362141588683E-7</v>
      </c>
      <c r="E1462" s="66">
        <f t="shared" si="297"/>
        <v>73</v>
      </c>
      <c r="F1462" s="35">
        <f t="shared" si="298"/>
        <v>2568</v>
      </c>
      <c r="G1462" s="35">
        <f t="shared" si="299"/>
        <v>-2019</v>
      </c>
      <c r="H1462" s="36">
        <f t="shared" si="300"/>
        <v>55</v>
      </c>
      <c r="I1462" s="36">
        <f t="shared" si="301"/>
        <v>47</v>
      </c>
      <c r="J1462" s="36">
        <f t="shared" si="302"/>
        <v>375</v>
      </c>
      <c r="K1462" s="36">
        <f t="shared" si="303"/>
        <v>477</v>
      </c>
      <c r="L1462" s="36"/>
      <c r="M1462" s="36">
        <f t="shared" si="304"/>
        <v>55</v>
      </c>
      <c r="N1462" s="36">
        <f t="shared" si="305"/>
        <v>3003</v>
      </c>
      <c r="O1462" s="36">
        <f t="shared" si="306"/>
        <v>3058</v>
      </c>
      <c r="P1462" s="36">
        <f t="shared" si="307"/>
        <v>3058</v>
      </c>
      <c r="Q1462" s="36">
        <f t="shared" si="308"/>
        <v>-252</v>
      </c>
    </row>
    <row r="1463" spans="1:17" s="33" customFormat="1" ht="13.2" x14ac:dyDescent="0.25">
      <c r="A1463" s="62">
        <v>74308</v>
      </c>
      <c r="B1463" s="63" t="s">
        <v>1762</v>
      </c>
      <c r="C1463" s="65">
        <v>6841.78</v>
      </c>
      <c r="D1463" s="34">
        <f t="shared" si="296"/>
        <v>8.9298554563427807E-6</v>
      </c>
      <c r="E1463" s="66">
        <f t="shared" si="297"/>
        <v>1252</v>
      </c>
      <c r="F1463" s="35">
        <f t="shared" si="298"/>
        <v>44308</v>
      </c>
      <c r="G1463" s="35">
        <f t="shared" si="299"/>
        <v>-34832</v>
      </c>
      <c r="H1463" s="36">
        <f t="shared" si="300"/>
        <v>953</v>
      </c>
      <c r="I1463" s="36">
        <f t="shared" si="301"/>
        <v>819</v>
      </c>
      <c r="J1463" s="36">
        <f t="shared" si="302"/>
        <v>6468</v>
      </c>
      <c r="K1463" s="36">
        <f t="shared" si="303"/>
        <v>8240</v>
      </c>
      <c r="L1463" s="36"/>
      <c r="M1463" s="36">
        <f t="shared" si="304"/>
        <v>956</v>
      </c>
      <c r="N1463" s="36">
        <f t="shared" si="305"/>
        <v>51826</v>
      </c>
      <c r="O1463" s="36">
        <f t="shared" si="306"/>
        <v>52782</v>
      </c>
      <c r="P1463" s="36">
        <f t="shared" si="307"/>
        <v>52782</v>
      </c>
      <c r="Q1463" s="36">
        <f t="shared" si="308"/>
        <v>-4353</v>
      </c>
    </row>
    <row r="1464" spans="1:17" s="33" customFormat="1" ht="13.2" x14ac:dyDescent="0.25">
      <c r="A1464" s="62">
        <v>74311</v>
      </c>
      <c r="B1464" s="63" t="s">
        <v>1763</v>
      </c>
      <c r="C1464" s="65">
        <v>151.04</v>
      </c>
      <c r="D1464" s="34">
        <f t="shared" si="296"/>
        <v>1.971366176822426E-7</v>
      </c>
      <c r="E1464" s="66">
        <f t="shared" si="297"/>
        <v>28</v>
      </c>
      <c r="F1464" s="35">
        <f t="shared" si="298"/>
        <v>978</v>
      </c>
      <c r="G1464" s="35">
        <f t="shared" si="299"/>
        <v>-769</v>
      </c>
      <c r="H1464" s="36">
        <f t="shared" si="300"/>
        <v>21</v>
      </c>
      <c r="I1464" s="36">
        <f t="shared" si="301"/>
        <v>18</v>
      </c>
      <c r="J1464" s="36">
        <f t="shared" si="302"/>
        <v>143</v>
      </c>
      <c r="K1464" s="36">
        <f t="shared" si="303"/>
        <v>182</v>
      </c>
      <c r="L1464" s="36"/>
      <c r="M1464" s="36">
        <f t="shared" si="304"/>
        <v>21</v>
      </c>
      <c r="N1464" s="36">
        <f t="shared" si="305"/>
        <v>1144</v>
      </c>
      <c r="O1464" s="36">
        <f t="shared" si="306"/>
        <v>1165</v>
      </c>
      <c r="P1464" s="36">
        <f t="shared" si="307"/>
        <v>1165</v>
      </c>
      <c r="Q1464" s="36">
        <f t="shared" si="308"/>
        <v>-96</v>
      </c>
    </row>
    <row r="1465" spans="1:17" s="33" customFormat="1" ht="13.2" x14ac:dyDescent="0.25">
      <c r="A1465" s="62">
        <v>74312</v>
      </c>
      <c r="B1465" s="63" t="s">
        <v>1764</v>
      </c>
      <c r="C1465" s="65">
        <v>169.92</v>
      </c>
      <c r="D1465" s="34">
        <f t="shared" si="296"/>
        <v>2.217786948925229E-7</v>
      </c>
      <c r="E1465" s="66">
        <f t="shared" si="297"/>
        <v>31</v>
      </c>
      <c r="F1465" s="35">
        <f t="shared" si="298"/>
        <v>1100</v>
      </c>
      <c r="G1465" s="35">
        <f t="shared" si="299"/>
        <v>-865</v>
      </c>
      <c r="H1465" s="36">
        <f t="shared" si="300"/>
        <v>24</v>
      </c>
      <c r="I1465" s="36">
        <f t="shared" si="301"/>
        <v>20</v>
      </c>
      <c r="J1465" s="36">
        <f t="shared" si="302"/>
        <v>161</v>
      </c>
      <c r="K1465" s="36">
        <f t="shared" si="303"/>
        <v>205</v>
      </c>
      <c r="L1465" s="36"/>
      <c r="M1465" s="36">
        <f t="shared" si="304"/>
        <v>24</v>
      </c>
      <c r="N1465" s="36">
        <f t="shared" si="305"/>
        <v>1287</v>
      </c>
      <c r="O1465" s="36">
        <f t="shared" si="306"/>
        <v>1311</v>
      </c>
      <c r="P1465" s="36">
        <f t="shared" si="307"/>
        <v>1311</v>
      </c>
      <c r="Q1465" s="36">
        <f t="shared" si="308"/>
        <v>-108</v>
      </c>
    </row>
    <row r="1466" spans="1:17" s="33" customFormat="1" ht="13.2" x14ac:dyDescent="0.25">
      <c r="A1466" s="62">
        <v>74314</v>
      </c>
      <c r="B1466" s="63" t="s">
        <v>1765</v>
      </c>
      <c r="C1466" s="65">
        <v>2926.44</v>
      </c>
      <c r="D1466" s="34">
        <f t="shared" si="296"/>
        <v>3.8195741753841505E-6</v>
      </c>
      <c r="E1466" s="66">
        <f t="shared" si="297"/>
        <v>535</v>
      </c>
      <c r="F1466" s="35">
        <f t="shared" si="298"/>
        <v>18952</v>
      </c>
      <c r="G1466" s="35">
        <f t="shared" si="299"/>
        <v>-14899</v>
      </c>
      <c r="H1466" s="36">
        <f t="shared" si="300"/>
        <v>407</v>
      </c>
      <c r="I1466" s="36">
        <f t="shared" si="301"/>
        <v>350</v>
      </c>
      <c r="J1466" s="36">
        <f t="shared" si="302"/>
        <v>2766</v>
      </c>
      <c r="K1466" s="36">
        <f t="shared" si="303"/>
        <v>3523</v>
      </c>
      <c r="L1466" s="36"/>
      <c r="M1466" s="36">
        <f t="shared" si="304"/>
        <v>409</v>
      </c>
      <c r="N1466" s="36">
        <f t="shared" si="305"/>
        <v>22167</v>
      </c>
      <c r="O1466" s="36">
        <f t="shared" si="306"/>
        <v>22576</v>
      </c>
      <c r="P1466" s="36">
        <f t="shared" si="307"/>
        <v>22576</v>
      </c>
      <c r="Q1466" s="36">
        <f t="shared" si="308"/>
        <v>-1862</v>
      </c>
    </row>
    <row r="1467" spans="1:17" s="33" customFormat="1" ht="13.2" x14ac:dyDescent="0.25">
      <c r="A1467" s="62">
        <v>74508</v>
      </c>
      <c r="B1467" s="63" t="s">
        <v>1766</v>
      </c>
      <c r="C1467" s="65">
        <v>155898.54999999999</v>
      </c>
      <c r="D1467" s="34">
        <f t="shared" si="296"/>
        <v>2.034779717198489E-4</v>
      </c>
      <c r="E1467" s="66">
        <f t="shared" si="297"/>
        <v>28526</v>
      </c>
      <c r="F1467" s="35">
        <f t="shared" si="298"/>
        <v>1009622</v>
      </c>
      <c r="G1467" s="35">
        <f t="shared" si="299"/>
        <v>-793695</v>
      </c>
      <c r="H1467" s="36">
        <f t="shared" si="300"/>
        <v>21704</v>
      </c>
      <c r="I1467" s="36">
        <f t="shared" si="301"/>
        <v>18658</v>
      </c>
      <c r="J1467" s="36">
        <f t="shared" si="302"/>
        <v>147375</v>
      </c>
      <c r="K1467" s="36">
        <f t="shared" si="303"/>
        <v>187737</v>
      </c>
      <c r="L1467" s="36"/>
      <c r="M1467" s="36">
        <f t="shared" si="304"/>
        <v>21792</v>
      </c>
      <c r="N1467" s="36">
        <f t="shared" si="305"/>
        <v>1180911</v>
      </c>
      <c r="O1467" s="36">
        <f t="shared" si="306"/>
        <v>1202703</v>
      </c>
      <c r="P1467" s="36">
        <f t="shared" si="307"/>
        <v>1202703</v>
      </c>
      <c r="Q1467" s="36">
        <f t="shared" si="308"/>
        <v>-99179</v>
      </c>
    </row>
    <row r="1468" spans="1:17" s="33" customFormat="1" ht="13.2" x14ac:dyDescent="0.25">
      <c r="A1468" s="62">
        <v>74529</v>
      </c>
      <c r="B1468" s="63" t="s">
        <v>1767</v>
      </c>
      <c r="C1468" s="65">
        <v>229069.07</v>
      </c>
      <c r="D1468" s="34">
        <f t="shared" si="296"/>
        <v>2.9897975155863921E-4</v>
      </c>
      <c r="E1468" s="66">
        <f t="shared" si="297"/>
        <v>41914</v>
      </c>
      <c r="F1468" s="35">
        <f t="shared" si="298"/>
        <v>1483485</v>
      </c>
      <c r="G1468" s="35">
        <f t="shared" si="299"/>
        <v>-1166214</v>
      </c>
      <c r="H1468" s="36">
        <f t="shared" si="300"/>
        <v>31891</v>
      </c>
      <c r="I1468" s="36">
        <f t="shared" si="301"/>
        <v>27416</v>
      </c>
      <c r="J1468" s="36">
        <f t="shared" si="302"/>
        <v>216544</v>
      </c>
      <c r="K1468" s="36">
        <f t="shared" si="303"/>
        <v>275851</v>
      </c>
      <c r="L1468" s="36"/>
      <c r="M1468" s="36">
        <f t="shared" si="304"/>
        <v>32020</v>
      </c>
      <c r="N1468" s="36">
        <f t="shared" si="305"/>
        <v>1735168</v>
      </c>
      <c r="O1468" s="36">
        <f t="shared" si="306"/>
        <v>1767188</v>
      </c>
      <c r="P1468" s="36">
        <f t="shared" si="307"/>
        <v>1767188</v>
      </c>
      <c r="Q1468" s="36">
        <f t="shared" si="308"/>
        <v>-145728</v>
      </c>
    </row>
    <row r="1469" spans="1:17" s="33" customFormat="1" ht="13.2" x14ac:dyDescent="0.25">
      <c r="A1469" s="62">
        <v>74530</v>
      </c>
      <c r="B1469" s="63" t="s">
        <v>1768</v>
      </c>
      <c r="C1469" s="65">
        <v>523151.18</v>
      </c>
      <c r="D1469" s="34">
        <f t="shared" si="296"/>
        <v>6.8281418274413451E-4</v>
      </c>
      <c r="E1469" s="66">
        <f t="shared" si="297"/>
        <v>95724</v>
      </c>
      <c r="F1469" s="35">
        <f t="shared" si="298"/>
        <v>3388004</v>
      </c>
      <c r="G1469" s="35">
        <f t="shared" si="299"/>
        <v>-2663415</v>
      </c>
      <c r="H1469" s="36">
        <f t="shared" si="300"/>
        <v>72833</v>
      </c>
      <c r="I1469" s="36">
        <f t="shared" si="301"/>
        <v>62612</v>
      </c>
      <c r="J1469" s="36">
        <f t="shared" si="302"/>
        <v>494547</v>
      </c>
      <c r="K1469" s="36">
        <f t="shared" si="303"/>
        <v>629992</v>
      </c>
      <c r="L1469" s="36"/>
      <c r="M1469" s="36">
        <f t="shared" si="304"/>
        <v>73129</v>
      </c>
      <c r="N1469" s="36">
        <f t="shared" si="305"/>
        <v>3962802</v>
      </c>
      <c r="O1469" s="36">
        <f t="shared" si="306"/>
        <v>4035931</v>
      </c>
      <c r="P1469" s="36">
        <f t="shared" si="307"/>
        <v>4035931</v>
      </c>
      <c r="Q1469" s="36">
        <f t="shared" si="308"/>
        <v>-332816</v>
      </c>
    </row>
    <row r="1470" spans="1:17" s="33" customFormat="1" ht="13.2" x14ac:dyDescent="0.25">
      <c r="A1470" s="62">
        <v>74602</v>
      </c>
      <c r="B1470" s="63" t="s">
        <v>1769</v>
      </c>
      <c r="C1470" s="65">
        <v>568386.19999999995</v>
      </c>
      <c r="D1470" s="34">
        <f t="shared" si="296"/>
        <v>7.4185469415560563E-4</v>
      </c>
      <c r="E1470" s="66">
        <f t="shared" si="297"/>
        <v>104001</v>
      </c>
      <c r="F1470" s="35">
        <f t="shared" si="298"/>
        <v>3680953</v>
      </c>
      <c r="G1470" s="35">
        <f t="shared" si="299"/>
        <v>-2893711</v>
      </c>
      <c r="H1470" s="36">
        <f t="shared" si="300"/>
        <v>79131</v>
      </c>
      <c r="I1470" s="36">
        <f t="shared" si="301"/>
        <v>68026</v>
      </c>
      <c r="J1470" s="36">
        <f t="shared" si="302"/>
        <v>537309</v>
      </c>
      <c r="K1470" s="36">
        <f t="shared" si="303"/>
        <v>684466</v>
      </c>
      <c r="L1470" s="36"/>
      <c r="M1470" s="36">
        <f t="shared" si="304"/>
        <v>79452</v>
      </c>
      <c r="N1470" s="36">
        <f t="shared" si="305"/>
        <v>4305452</v>
      </c>
      <c r="O1470" s="36">
        <f t="shared" si="306"/>
        <v>4384904</v>
      </c>
      <c r="P1470" s="36">
        <f t="shared" si="307"/>
        <v>4384904</v>
      </c>
      <c r="Q1470" s="36">
        <f t="shared" si="308"/>
        <v>-361593</v>
      </c>
    </row>
    <row r="1471" spans="1:17" s="33" customFormat="1" ht="13.2" x14ac:dyDescent="0.25">
      <c r="A1471" s="62">
        <v>74603</v>
      </c>
      <c r="B1471" s="63" t="s">
        <v>1770</v>
      </c>
      <c r="C1471" s="65">
        <v>1756.22</v>
      </c>
      <c r="D1471" s="34">
        <f t="shared" si="296"/>
        <v>2.2922091545677177E-6</v>
      </c>
      <c r="E1471" s="66">
        <f t="shared" si="297"/>
        <v>321</v>
      </c>
      <c r="F1471" s="35">
        <f t="shared" si="298"/>
        <v>11374</v>
      </c>
      <c r="G1471" s="35">
        <f t="shared" si="299"/>
        <v>-8941</v>
      </c>
      <c r="H1471" s="36">
        <f t="shared" si="300"/>
        <v>245</v>
      </c>
      <c r="I1471" s="36">
        <f t="shared" si="301"/>
        <v>210</v>
      </c>
      <c r="J1471" s="36">
        <f t="shared" si="302"/>
        <v>1660</v>
      </c>
      <c r="K1471" s="36">
        <f t="shared" si="303"/>
        <v>2115</v>
      </c>
      <c r="L1471" s="36"/>
      <c r="M1471" s="36">
        <f t="shared" si="304"/>
        <v>245</v>
      </c>
      <c r="N1471" s="36">
        <f t="shared" si="305"/>
        <v>13303</v>
      </c>
      <c r="O1471" s="36">
        <f t="shared" si="306"/>
        <v>13548</v>
      </c>
      <c r="P1471" s="36">
        <f t="shared" si="307"/>
        <v>13548</v>
      </c>
      <c r="Q1471" s="36">
        <f t="shared" si="308"/>
        <v>-1117</v>
      </c>
    </row>
    <row r="1472" spans="1:17" s="33" customFormat="1" ht="13.2" x14ac:dyDescent="0.25">
      <c r="A1472" s="62">
        <v>74701</v>
      </c>
      <c r="B1472" s="63" t="s">
        <v>1771</v>
      </c>
      <c r="C1472" s="65">
        <v>14734.96</v>
      </c>
      <c r="D1472" s="34">
        <f t="shared" si="296"/>
        <v>1.9231992691228399E-5</v>
      </c>
      <c r="E1472" s="66">
        <f t="shared" si="297"/>
        <v>2696</v>
      </c>
      <c r="F1472" s="35">
        <f t="shared" si="298"/>
        <v>95426</v>
      </c>
      <c r="G1472" s="35">
        <f t="shared" si="299"/>
        <v>-75017</v>
      </c>
      <c r="H1472" s="36">
        <f t="shared" si="300"/>
        <v>2051</v>
      </c>
      <c r="I1472" s="36">
        <f t="shared" si="301"/>
        <v>1764</v>
      </c>
      <c r="J1472" s="36">
        <f t="shared" si="302"/>
        <v>13929</v>
      </c>
      <c r="K1472" s="36">
        <f t="shared" si="303"/>
        <v>17744</v>
      </c>
      <c r="L1472" s="36"/>
      <c r="M1472" s="36">
        <f t="shared" si="304"/>
        <v>2060</v>
      </c>
      <c r="N1472" s="36">
        <f t="shared" si="305"/>
        <v>111615</v>
      </c>
      <c r="O1472" s="36">
        <f t="shared" si="306"/>
        <v>113675</v>
      </c>
      <c r="P1472" s="36">
        <f t="shared" si="307"/>
        <v>113675</v>
      </c>
      <c r="Q1472" s="36">
        <f t="shared" si="308"/>
        <v>-9374</v>
      </c>
    </row>
    <row r="1473" spans="1:17" s="33" customFormat="1" ht="13.2" x14ac:dyDescent="0.25">
      <c r="A1473" s="62">
        <v>74702</v>
      </c>
      <c r="B1473" s="63" t="s">
        <v>1772</v>
      </c>
      <c r="C1473" s="65">
        <v>40789.24</v>
      </c>
      <c r="D1473" s="34">
        <f t="shared" si="296"/>
        <v>5.3237902618043146E-5</v>
      </c>
      <c r="E1473" s="66">
        <f t="shared" si="297"/>
        <v>7463</v>
      </c>
      <c r="F1473" s="35">
        <f t="shared" si="298"/>
        <v>264157</v>
      </c>
      <c r="G1473" s="35">
        <f t="shared" si="299"/>
        <v>-207662</v>
      </c>
      <c r="H1473" s="36">
        <f t="shared" si="300"/>
        <v>5679</v>
      </c>
      <c r="I1473" s="36">
        <f t="shared" si="301"/>
        <v>4882</v>
      </c>
      <c r="J1473" s="36">
        <f t="shared" si="302"/>
        <v>38559</v>
      </c>
      <c r="K1473" s="36">
        <f t="shared" si="303"/>
        <v>49120</v>
      </c>
      <c r="L1473" s="36"/>
      <c r="M1473" s="36">
        <f t="shared" si="304"/>
        <v>5702</v>
      </c>
      <c r="N1473" s="36">
        <f t="shared" si="305"/>
        <v>308973</v>
      </c>
      <c r="O1473" s="36">
        <f t="shared" si="306"/>
        <v>314675</v>
      </c>
      <c r="P1473" s="36">
        <f t="shared" si="307"/>
        <v>314675</v>
      </c>
      <c r="Q1473" s="36">
        <f t="shared" si="308"/>
        <v>-25949</v>
      </c>
    </row>
    <row r="1474" spans="1:17" s="33" customFormat="1" ht="13.2" x14ac:dyDescent="0.25">
      <c r="A1474" s="62">
        <v>75201</v>
      </c>
      <c r="B1474" s="63" t="s">
        <v>1773</v>
      </c>
      <c r="C1474" s="65">
        <v>464836.98</v>
      </c>
      <c r="D1474" s="34">
        <f t="shared" si="296"/>
        <v>6.0670279403355568E-4</v>
      </c>
      <c r="E1474" s="66">
        <f t="shared" si="297"/>
        <v>85054</v>
      </c>
      <c r="F1474" s="35">
        <f t="shared" si="298"/>
        <v>3010353</v>
      </c>
      <c r="G1474" s="35">
        <f t="shared" si="299"/>
        <v>-2366532</v>
      </c>
      <c r="H1474" s="36">
        <f t="shared" si="300"/>
        <v>64715</v>
      </c>
      <c r="I1474" s="36">
        <f t="shared" si="301"/>
        <v>55633</v>
      </c>
      <c r="J1474" s="36">
        <f t="shared" si="302"/>
        <v>439421</v>
      </c>
      <c r="K1474" s="36">
        <f t="shared" si="303"/>
        <v>559769</v>
      </c>
      <c r="L1474" s="36"/>
      <c r="M1474" s="36">
        <f t="shared" si="304"/>
        <v>64977</v>
      </c>
      <c r="N1474" s="36">
        <f t="shared" si="305"/>
        <v>3521080</v>
      </c>
      <c r="O1474" s="36">
        <f t="shared" si="306"/>
        <v>3586057</v>
      </c>
      <c r="P1474" s="36">
        <f t="shared" si="307"/>
        <v>3586057</v>
      </c>
      <c r="Q1474" s="36">
        <f t="shared" si="308"/>
        <v>-295718</v>
      </c>
    </row>
    <row r="1475" spans="1:17" s="33" customFormat="1" ht="13.2" x14ac:dyDescent="0.25">
      <c r="A1475" s="62">
        <v>75203</v>
      </c>
      <c r="B1475" s="63" t="s">
        <v>1774</v>
      </c>
      <c r="C1475" s="65">
        <v>13622.66</v>
      </c>
      <c r="D1475" s="34">
        <f t="shared" si="296"/>
        <v>1.7780224551345199E-5</v>
      </c>
      <c r="E1475" s="66">
        <f t="shared" si="297"/>
        <v>2493</v>
      </c>
      <c r="F1475" s="35">
        <f t="shared" si="298"/>
        <v>88222</v>
      </c>
      <c r="G1475" s="35">
        <f t="shared" si="299"/>
        <v>-69354</v>
      </c>
      <c r="H1475" s="36">
        <f t="shared" si="300"/>
        <v>1897</v>
      </c>
      <c r="I1475" s="36">
        <f t="shared" si="301"/>
        <v>1630</v>
      </c>
      <c r="J1475" s="36">
        <f t="shared" si="302"/>
        <v>12878</v>
      </c>
      <c r="K1475" s="36">
        <f t="shared" si="303"/>
        <v>16405</v>
      </c>
      <c r="L1475" s="36"/>
      <c r="M1475" s="36">
        <f t="shared" si="304"/>
        <v>1904</v>
      </c>
      <c r="N1475" s="36">
        <f t="shared" si="305"/>
        <v>103190</v>
      </c>
      <c r="O1475" s="36">
        <f t="shared" si="306"/>
        <v>105094</v>
      </c>
      <c r="P1475" s="36">
        <f t="shared" si="307"/>
        <v>105094</v>
      </c>
      <c r="Q1475" s="36">
        <f t="shared" si="308"/>
        <v>-8666</v>
      </c>
    </row>
    <row r="1476" spans="1:17" s="33" customFormat="1" ht="13.2" x14ac:dyDescent="0.25">
      <c r="A1476" s="62">
        <v>75207</v>
      </c>
      <c r="B1476" s="63" t="s">
        <v>1775</v>
      </c>
      <c r="C1476" s="65">
        <v>4643.66</v>
      </c>
      <c r="D1476" s="34">
        <f t="shared" si="296"/>
        <v>6.0608807340196144E-6</v>
      </c>
      <c r="E1476" s="66">
        <f t="shared" si="297"/>
        <v>850</v>
      </c>
      <c r="F1476" s="35">
        <f t="shared" si="298"/>
        <v>30073</v>
      </c>
      <c r="G1476" s="35">
        <f t="shared" si="299"/>
        <v>-23641</v>
      </c>
      <c r="H1476" s="36">
        <f t="shared" si="300"/>
        <v>646</v>
      </c>
      <c r="I1476" s="36">
        <f t="shared" si="301"/>
        <v>556</v>
      </c>
      <c r="J1476" s="36">
        <f t="shared" si="302"/>
        <v>4390</v>
      </c>
      <c r="K1476" s="36">
        <f t="shared" si="303"/>
        <v>5592</v>
      </c>
      <c r="L1476" s="36"/>
      <c r="M1476" s="36">
        <f t="shared" si="304"/>
        <v>649</v>
      </c>
      <c r="N1476" s="36">
        <f t="shared" si="305"/>
        <v>35175</v>
      </c>
      <c r="O1476" s="36">
        <f t="shared" si="306"/>
        <v>35824</v>
      </c>
      <c r="P1476" s="36">
        <f t="shared" si="307"/>
        <v>35824</v>
      </c>
      <c r="Q1476" s="36">
        <f t="shared" si="308"/>
        <v>-2954</v>
      </c>
    </row>
    <row r="1477" spans="1:17" s="33" customFormat="1" ht="13.2" x14ac:dyDescent="0.25">
      <c r="A1477" s="62">
        <v>75301</v>
      </c>
      <c r="B1477" s="63" t="s">
        <v>1776</v>
      </c>
      <c r="C1477" s="65">
        <v>40295.72</v>
      </c>
      <c r="D1477" s="34">
        <f t="shared" si="296"/>
        <v>5.259376289638968E-5</v>
      </c>
      <c r="E1477" s="66">
        <f t="shared" si="297"/>
        <v>7373</v>
      </c>
      <c r="F1477" s="35">
        <f t="shared" si="298"/>
        <v>260961</v>
      </c>
      <c r="G1477" s="35">
        <f t="shared" si="299"/>
        <v>-205150</v>
      </c>
      <c r="H1477" s="36">
        <f t="shared" si="300"/>
        <v>5610</v>
      </c>
      <c r="I1477" s="36">
        <f t="shared" si="301"/>
        <v>4823</v>
      </c>
      <c r="J1477" s="36">
        <f t="shared" si="302"/>
        <v>38092</v>
      </c>
      <c r="K1477" s="36">
        <f t="shared" si="303"/>
        <v>48525</v>
      </c>
      <c r="L1477" s="36"/>
      <c r="M1477" s="36">
        <f t="shared" si="304"/>
        <v>5633</v>
      </c>
      <c r="N1477" s="36">
        <f t="shared" si="305"/>
        <v>305235</v>
      </c>
      <c r="O1477" s="36">
        <f t="shared" si="306"/>
        <v>310868</v>
      </c>
      <c r="P1477" s="36">
        <f t="shared" si="307"/>
        <v>310868</v>
      </c>
      <c r="Q1477" s="36">
        <f t="shared" si="308"/>
        <v>-25635</v>
      </c>
    </row>
    <row r="1478" spans="1:17" s="33" customFormat="1" ht="13.2" x14ac:dyDescent="0.25">
      <c r="A1478" s="62">
        <v>75302</v>
      </c>
      <c r="B1478" s="63" t="s">
        <v>1777</v>
      </c>
      <c r="C1478" s="65">
        <v>43609.83</v>
      </c>
      <c r="D1478" s="34">
        <f t="shared" si="296"/>
        <v>5.6919321927288092E-5</v>
      </c>
      <c r="E1478" s="66">
        <f t="shared" si="297"/>
        <v>7980</v>
      </c>
      <c r="F1478" s="35">
        <f t="shared" si="298"/>
        <v>282424</v>
      </c>
      <c r="G1478" s="35">
        <f t="shared" si="299"/>
        <v>-222022</v>
      </c>
      <c r="H1478" s="36">
        <f t="shared" si="300"/>
        <v>6071</v>
      </c>
      <c r="I1478" s="36">
        <f t="shared" si="301"/>
        <v>5219</v>
      </c>
      <c r="J1478" s="36">
        <f t="shared" si="302"/>
        <v>41225</v>
      </c>
      <c r="K1478" s="36">
        <f t="shared" si="303"/>
        <v>52515</v>
      </c>
      <c r="L1478" s="36"/>
      <c r="M1478" s="36">
        <f t="shared" si="304"/>
        <v>6096</v>
      </c>
      <c r="N1478" s="36">
        <f t="shared" si="305"/>
        <v>330339</v>
      </c>
      <c r="O1478" s="36">
        <f t="shared" si="306"/>
        <v>336435</v>
      </c>
      <c r="P1478" s="36">
        <f t="shared" si="307"/>
        <v>336435</v>
      </c>
      <c r="Q1478" s="36">
        <f t="shared" si="308"/>
        <v>-27743</v>
      </c>
    </row>
    <row r="1479" spans="1:17" s="33" customFormat="1" ht="13.2" x14ac:dyDescent="0.25">
      <c r="A1479" s="62">
        <v>75303</v>
      </c>
      <c r="B1479" s="63" t="s">
        <v>1778</v>
      </c>
      <c r="C1479" s="65">
        <v>29738.32</v>
      </c>
      <c r="D1479" s="34">
        <f t="shared" si="296"/>
        <v>3.8814299658052093E-5</v>
      </c>
      <c r="E1479" s="66">
        <f t="shared" si="297"/>
        <v>5441</v>
      </c>
      <c r="F1479" s="35">
        <f t="shared" si="298"/>
        <v>192590</v>
      </c>
      <c r="G1479" s="35">
        <f t="shared" si="299"/>
        <v>-151401</v>
      </c>
      <c r="H1479" s="36">
        <f t="shared" si="300"/>
        <v>4140</v>
      </c>
      <c r="I1479" s="36">
        <f t="shared" si="301"/>
        <v>3559</v>
      </c>
      <c r="J1479" s="36">
        <f t="shared" si="302"/>
        <v>28112</v>
      </c>
      <c r="K1479" s="36">
        <f t="shared" si="303"/>
        <v>35811</v>
      </c>
      <c r="L1479" s="36"/>
      <c r="M1479" s="36">
        <f t="shared" si="304"/>
        <v>4157</v>
      </c>
      <c r="N1479" s="36">
        <f t="shared" si="305"/>
        <v>225264</v>
      </c>
      <c r="O1479" s="36">
        <f t="shared" si="306"/>
        <v>229421</v>
      </c>
      <c r="P1479" s="36">
        <f t="shared" si="307"/>
        <v>229421</v>
      </c>
      <c r="Q1479" s="36">
        <f t="shared" si="308"/>
        <v>-18919</v>
      </c>
    </row>
    <row r="1480" spans="1:17" s="33" customFormat="1" ht="13.2" x14ac:dyDescent="0.25">
      <c r="A1480" s="62">
        <v>75304</v>
      </c>
      <c r="B1480" s="63" t="s">
        <v>1779</v>
      </c>
      <c r="C1480" s="65">
        <v>18769.009999999998</v>
      </c>
      <c r="D1480" s="34">
        <f t="shared" si="296"/>
        <v>2.4497213643036201E-5</v>
      </c>
      <c r="E1480" s="66">
        <f t="shared" si="297"/>
        <v>3434</v>
      </c>
      <c r="F1480" s="35">
        <f t="shared" si="298"/>
        <v>121551</v>
      </c>
      <c r="G1480" s="35">
        <f t="shared" si="299"/>
        <v>-95555</v>
      </c>
      <c r="H1480" s="36">
        <f t="shared" si="300"/>
        <v>2613</v>
      </c>
      <c r="I1480" s="36">
        <f t="shared" si="301"/>
        <v>2246</v>
      </c>
      <c r="J1480" s="36">
        <f t="shared" si="302"/>
        <v>17743</v>
      </c>
      <c r="K1480" s="36">
        <f t="shared" si="303"/>
        <v>22602</v>
      </c>
      <c r="L1480" s="36"/>
      <c r="M1480" s="36">
        <f t="shared" si="304"/>
        <v>2624</v>
      </c>
      <c r="N1480" s="36">
        <f t="shared" si="305"/>
        <v>142173</v>
      </c>
      <c r="O1480" s="36">
        <f t="shared" si="306"/>
        <v>144797</v>
      </c>
      <c r="P1480" s="36">
        <f t="shared" si="307"/>
        <v>144797</v>
      </c>
      <c r="Q1480" s="36">
        <f t="shared" si="308"/>
        <v>-11940</v>
      </c>
    </row>
    <row r="1481" spans="1:17" s="33" customFormat="1" ht="13.2" x14ac:dyDescent="0.25">
      <c r="A1481" s="62">
        <v>75305</v>
      </c>
      <c r="B1481" s="63" t="s">
        <v>1780</v>
      </c>
      <c r="C1481" s="65">
        <v>271983.02</v>
      </c>
      <c r="D1481" s="34">
        <f t="shared" si="296"/>
        <v>3.5499081455112383E-4</v>
      </c>
      <c r="E1481" s="66">
        <f t="shared" si="297"/>
        <v>49767</v>
      </c>
      <c r="F1481" s="35">
        <f t="shared" si="298"/>
        <v>1761402</v>
      </c>
      <c r="G1481" s="35">
        <f t="shared" si="299"/>
        <v>-1384693</v>
      </c>
      <c r="H1481" s="36">
        <f t="shared" si="300"/>
        <v>37865</v>
      </c>
      <c r="I1481" s="36">
        <f t="shared" si="301"/>
        <v>32552</v>
      </c>
      <c r="J1481" s="36">
        <f t="shared" si="302"/>
        <v>257112</v>
      </c>
      <c r="K1481" s="36">
        <f t="shared" si="303"/>
        <v>327529</v>
      </c>
      <c r="L1481" s="36"/>
      <c r="M1481" s="36">
        <f t="shared" si="304"/>
        <v>38019</v>
      </c>
      <c r="N1481" s="36">
        <f t="shared" si="305"/>
        <v>2060236</v>
      </c>
      <c r="O1481" s="36">
        <f t="shared" si="306"/>
        <v>2098255</v>
      </c>
      <c r="P1481" s="36">
        <f t="shared" si="307"/>
        <v>2098255</v>
      </c>
      <c r="Q1481" s="36">
        <f t="shared" si="308"/>
        <v>-173029</v>
      </c>
    </row>
    <row r="1482" spans="1:17" s="33" customFormat="1" ht="13.2" x14ac:dyDescent="0.25">
      <c r="A1482" s="62">
        <v>75306</v>
      </c>
      <c r="B1482" s="63" t="s">
        <v>1781</v>
      </c>
      <c r="C1482" s="65">
        <v>10521.84</v>
      </c>
      <c r="D1482" s="34">
        <f t="shared" si="296"/>
        <v>1.3733050512405504E-5</v>
      </c>
      <c r="E1482" s="66">
        <f t="shared" si="297"/>
        <v>1925</v>
      </c>
      <c r="F1482" s="35">
        <f t="shared" si="298"/>
        <v>68141</v>
      </c>
      <c r="G1482" s="35">
        <f t="shared" si="299"/>
        <v>-53568</v>
      </c>
      <c r="H1482" s="36">
        <f t="shared" si="300"/>
        <v>1465</v>
      </c>
      <c r="I1482" s="36">
        <f t="shared" si="301"/>
        <v>1259</v>
      </c>
      <c r="J1482" s="36">
        <f t="shared" si="302"/>
        <v>9947</v>
      </c>
      <c r="K1482" s="36">
        <f t="shared" si="303"/>
        <v>12671</v>
      </c>
      <c r="L1482" s="36"/>
      <c r="M1482" s="36">
        <f t="shared" si="304"/>
        <v>1471</v>
      </c>
      <c r="N1482" s="36">
        <f t="shared" si="305"/>
        <v>79702</v>
      </c>
      <c r="O1482" s="36">
        <f t="shared" si="306"/>
        <v>81173</v>
      </c>
      <c r="P1482" s="36">
        <f t="shared" si="307"/>
        <v>81173</v>
      </c>
      <c r="Q1482" s="36">
        <f t="shared" si="308"/>
        <v>-6694</v>
      </c>
    </row>
    <row r="1483" spans="1:17" s="33" customFormat="1" ht="13.2" x14ac:dyDescent="0.25">
      <c r="A1483" s="62">
        <v>75311</v>
      </c>
      <c r="B1483" s="63" t="s">
        <v>1782</v>
      </c>
      <c r="C1483" s="65">
        <v>1981.57</v>
      </c>
      <c r="D1483" s="34">
        <f t="shared" si="296"/>
        <v>2.5863347954224143E-6</v>
      </c>
      <c r="E1483" s="66">
        <f t="shared" si="297"/>
        <v>363</v>
      </c>
      <c r="F1483" s="35">
        <f t="shared" si="298"/>
        <v>12833</v>
      </c>
      <c r="G1483" s="35">
        <f t="shared" si="299"/>
        <v>-10088</v>
      </c>
      <c r="H1483" s="36">
        <f t="shared" si="300"/>
        <v>276</v>
      </c>
      <c r="I1483" s="36">
        <f t="shared" si="301"/>
        <v>237</v>
      </c>
      <c r="J1483" s="36">
        <f t="shared" si="302"/>
        <v>1873</v>
      </c>
      <c r="K1483" s="36">
        <f t="shared" si="303"/>
        <v>2386</v>
      </c>
      <c r="L1483" s="36"/>
      <c r="M1483" s="36">
        <f t="shared" si="304"/>
        <v>277</v>
      </c>
      <c r="N1483" s="36">
        <f t="shared" si="305"/>
        <v>15010</v>
      </c>
      <c r="O1483" s="36">
        <f t="shared" si="306"/>
        <v>15287</v>
      </c>
      <c r="P1483" s="36">
        <f t="shared" si="307"/>
        <v>15287</v>
      </c>
      <c r="Q1483" s="36">
        <f t="shared" si="308"/>
        <v>-1261</v>
      </c>
    </row>
    <row r="1484" spans="1:17" s="33" customFormat="1" ht="13.2" x14ac:dyDescent="0.25">
      <c r="A1484" s="62">
        <v>75312</v>
      </c>
      <c r="B1484" s="63" t="s">
        <v>1783</v>
      </c>
      <c r="C1484" s="65">
        <v>182032.62</v>
      </c>
      <c r="D1484" s="34">
        <f t="shared" ref="D1484:D1547" si="309">+C1484/$C$10</f>
        <v>2.3758802313716198E-4</v>
      </c>
      <c r="E1484" s="66">
        <f t="shared" ref="E1484:E1547" si="310">ROUND(D1484*$E$10,0)</f>
        <v>33308</v>
      </c>
      <c r="F1484" s="35">
        <f t="shared" ref="F1484:F1547" si="311">+ROUND(D1484*$F$10,0)</f>
        <v>1178870</v>
      </c>
      <c r="G1484" s="35">
        <f t="shared" ref="G1484:G1547" si="312">+ROUND(D1484*$G$10,0)</f>
        <v>-926746</v>
      </c>
      <c r="H1484" s="36">
        <f t="shared" ref="H1484:H1547" si="313">ROUND(D1484*$H$10,0)</f>
        <v>25343</v>
      </c>
      <c r="I1484" s="36">
        <f t="shared" ref="I1484:I1547" si="314">ROUND(D1484*$I$10,0)</f>
        <v>21786</v>
      </c>
      <c r="J1484" s="36">
        <f t="shared" ref="J1484:J1547" si="315">ROUND(D1484*$J$10,0)</f>
        <v>172080</v>
      </c>
      <c r="K1484" s="36">
        <f t="shared" ref="K1484:K1547" si="316">ROUND(SUM(H1484:J1484),0)</f>
        <v>219209</v>
      </c>
      <c r="L1484" s="36"/>
      <c r="M1484" s="36">
        <f t="shared" ref="M1484:M1547" si="317">ROUND(D1484*$M$10,0)</f>
        <v>25445</v>
      </c>
      <c r="N1484" s="36">
        <f t="shared" ref="N1484:N1547" si="318">ROUND(D1484*$N$10,0)</f>
        <v>1378873</v>
      </c>
      <c r="O1484" s="36">
        <f t="shared" ref="O1484:O1547" si="319">ROUND(SUM(L1484:N1484),0)</f>
        <v>1404318</v>
      </c>
      <c r="P1484" s="36">
        <f t="shared" ref="P1484:P1547" si="320">ROUND(SUM(M1484:N1484),0)</f>
        <v>1404318</v>
      </c>
      <c r="Q1484" s="36">
        <f t="shared" ref="Q1484:Q1547" si="321">ROUND(D1484*$Q$10,0)</f>
        <v>-115805</v>
      </c>
    </row>
    <row r="1485" spans="1:17" s="33" customFormat="1" ht="13.2" x14ac:dyDescent="0.25">
      <c r="A1485" s="62">
        <v>75313</v>
      </c>
      <c r="B1485" s="63" t="s">
        <v>1784</v>
      </c>
      <c r="C1485" s="65">
        <v>188.8</v>
      </c>
      <c r="D1485" s="34">
        <f t="shared" si="309"/>
        <v>2.4642077210280328E-7</v>
      </c>
      <c r="E1485" s="66">
        <f t="shared" si="310"/>
        <v>35</v>
      </c>
      <c r="F1485" s="35">
        <f t="shared" si="311"/>
        <v>1223</v>
      </c>
      <c r="G1485" s="35">
        <f t="shared" si="312"/>
        <v>-961</v>
      </c>
      <c r="H1485" s="36">
        <f t="shared" si="313"/>
        <v>26</v>
      </c>
      <c r="I1485" s="36">
        <f t="shared" si="314"/>
        <v>23</v>
      </c>
      <c r="J1485" s="36">
        <f t="shared" si="315"/>
        <v>178</v>
      </c>
      <c r="K1485" s="36">
        <f t="shared" si="316"/>
        <v>227</v>
      </c>
      <c r="L1485" s="36"/>
      <c r="M1485" s="36">
        <f t="shared" si="317"/>
        <v>26</v>
      </c>
      <c r="N1485" s="36">
        <f t="shared" si="318"/>
        <v>1430</v>
      </c>
      <c r="O1485" s="36">
        <f t="shared" si="319"/>
        <v>1456</v>
      </c>
      <c r="P1485" s="36">
        <f t="shared" si="320"/>
        <v>1456</v>
      </c>
      <c r="Q1485" s="36">
        <f t="shared" si="321"/>
        <v>-120</v>
      </c>
    </row>
    <row r="1486" spans="1:17" s="33" customFormat="1" ht="13.2" x14ac:dyDescent="0.25">
      <c r="A1486" s="62">
        <v>75314</v>
      </c>
      <c r="B1486" s="63" t="s">
        <v>1785</v>
      </c>
      <c r="C1486" s="65">
        <v>339.84</v>
      </c>
      <c r="D1486" s="34">
        <f t="shared" si="309"/>
        <v>4.4355738978504579E-7</v>
      </c>
      <c r="E1486" s="66">
        <f t="shared" si="310"/>
        <v>62</v>
      </c>
      <c r="F1486" s="35">
        <f t="shared" si="311"/>
        <v>2201</v>
      </c>
      <c r="G1486" s="35">
        <f t="shared" si="312"/>
        <v>-1730</v>
      </c>
      <c r="H1486" s="36">
        <f t="shared" si="313"/>
        <v>47</v>
      </c>
      <c r="I1486" s="36">
        <f t="shared" si="314"/>
        <v>41</v>
      </c>
      <c r="J1486" s="36">
        <f t="shared" si="315"/>
        <v>321</v>
      </c>
      <c r="K1486" s="36">
        <f t="shared" si="316"/>
        <v>409</v>
      </c>
      <c r="L1486" s="36"/>
      <c r="M1486" s="36">
        <f t="shared" si="317"/>
        <v>48</v>
      </c>
      <c r="N1486" s="36">
        <f t="shared" si="318"/>
        <v>2574</v>
      </c>
      <c r="O1486" s="36">
        <f t="shared" si="319"/>
        <v>2622</v>
      </c>
      <c r="P1486" s="36">
        <f t="shared" si="320"/>
        <v>2622</v>
      </c>
      <c r="Q1486" s="36">
        <f t="shared" si="321"/>
        <v>-216</v>
      </c>
    </row>
    <row r="1487" spans="1:17" s="33" customFormat="1" ht="13.2" x14ac:dyDescent="0.25">
      <c r="A1487" s="62">
        <v>75315</v>
      </c>
      <c r="B1487" s="63" t="s">
        <v>1786</v>
      </c>
      <c r="C1487" s="65">
        <v>575.84</v>
      </c>
      <c r="D1487" s="34">
        <f t="shared" si="309"/>
        <v>7.5158335491354992E-7</v>
      </c>
      <c r="E1487" s="66">
        <f t="shared" si="310"/>
        <v>105</v>
      </c>
      <c r="F1487" s="35">
        <f t="shared" si="311"/>
        <v>3729</v>
      </c>
      <c r="G1487" s="35">
        <f t="shared" si="312"/>
        <v>-2932</v>
      </c>
      <c r="H1487" s="36">
        <f t="shared" si="313"/>
        <v>80</v>
      </c>
      <c r="I1487" s="36">
        <f t="shared" si="314"/>
        <v>69</v>
      </c>
      <c r="J1487" s="36">
        <f t="shared" si="315"/>
        <v>544</v>
      </c>
      <c r="K1487" s="36">
        <f t="shared" si="316"/>
        <v>693</v>
      </c>
      <c r="L1487" s="36"/>
      <c r="M1487" s="36">
        <f t="shared" si="317"/>
        <v>80</v>
      </c>
      <c r="N1487" s="36">
        <f t="shared" si="318"/>
        <v>4362</v>
      </c>
      <c r="O1487" s="36">
        <f t="shared" si="319"/>
        <v>4442</v>
      </c>
      <c r="P1487" s="36">
        <f t="shared" si="320"/>
        <v>4442</v>
      </c>
      <c r="Q1487" s="36">
        <f t="shared" si="321"/>
        <v>-366</v>
      </c>
    </row>
    <row r="1488" spans="1:17" s="33" customFormat="1" ht="13.2" x14ac:dyDescent="0.25">
      <c r="A1488" s="62">
        <v>75316</v>
      </c>
      <c r="B1488" s="63" t="s">
        <v>1787</v>
      </c>
      <c r="C1488" s="65">
        <v>1411957.97</v>
      </c>
      <c r="D1488" s="34">
        <f t="shared" si="309"/>
        <v>1.8428801543649718E-3</v>
      </c>
      <c r="E1488" s="66">
        <f t="shared" si="310"/>
        <v>258355</v>
      </c>
      <c r="F1488" s="35">
        <f t="shared" si="311"/>
        <v>9144048</v>
      </c>
      <c r="G1488" s="35">
        <f t="shared" si="312"/>
        <v>-7188420</v>
      </c>
      <c r="H1488" s="36">
        <f t="shared" si="313"/>
        <v>196573</v>
      </c>
      <c r="I1488" s="36">
        <f t="shared" si="314"/>
        <v>168987</v>
      </c>
      <c r="J1488" s="36">
        <f t="shared" si="315"/>
        <v>1334757</v>
      </c>
      <c r="K1488" s="36">
        <f t="shared" si="316"/>
        <v>1700317</v>
      </c>
      <c r="L1488" s="36"/>
      <c r="M1488" s="36">
        <f t="shared" si="317"/>
        <v>197370</v>
      </c>
      <c r="N1488" s="36">
        <f t="shared" si="318"/>
        <v>10695398</v>
      </c>
      <c r="O1488" s="36">
        <f t="shared" si="319"/>
        <v>10892768</v>
      </c>
      <c r="P1488" s="36">
        <f t="shared" si="320"/>
        <v>10892768</v>
      </c>
      <c r="Q1488" s="36">
        <f t="shared" si="321"/>
        <v>-898252</v>
      </c>
    </row>
    <row r="1489" spans="1:17" s="33" customFormat="1" ht="13.2" x14ac:dyDescent="0.25">
      <c r="A1489" s="62">
        <v>75317</v>
      </c>
      <c r="B1489" s="63" t="s">
        <v>1788</v>
      </c>
      <c r="C1489" s="65">
        <v>89.68</v>
      </c>
      <c r="D1489" s="34">
        <f t="shared" si="309"/>
        <v>1.1704986674883154E-7</v>
      </c>
      <c r="E1489" s="66">
        <f t="shared" si="310"/>
        <v>16</v>
      </c>
      <c r="F1489" s="35">
        <f t="shared" si="311"/>
        <v>581</v>
      </c>
      <c r="G1489" s="35">
        <f t="shared" si="312"/>
        <v>-457</v>
      </c>
      <c r="H1489" s="36">
        <f t="shared" si="313"/>
        <v>12</v>
      </c>
      <c r="I1489" s="36">
        <f t="shared" si="314"/>
        <v>11</v>
      </c>
      <c r="J1489" s="36">
        <f t="shared" si="315"/>
        <v>85</v>
      </c>
      <c r="K1489" s="36">
        <f t="shared" si="316"/>
        <v>108</v>
      </c>
      <c r="L1489" s="36"/>
      <c r="M1489" s="36">
        <f t="shared" si="317"/>
        <v>13</v>
      </c>
      <c r="N1489" s="36">
        <f t="shared" si="318"/>
        <v>679</v>
      </c>
      <c r="O1489" s="36">
        <f t="shared" si="319"/>
        <v>692</v>
      </c>
      <c r="P1489" s="36">
        <f t="shared" si="320"/>
        <v>692</v>
      </c>
      <c r="Q1489" s="36">
        <f t="shared" si="321"/>
        <v>-57</v>
      </c>
    </row>
    <row r="1490" spans="1:17" s="33" customFormat="1" ht="13.2" x14ac:dyDescent="0.25">
      <c r="A1490" s="62">
        <v>75550</v>
      </c>
      <c r="B1490" s="63" t="s">
        <v>1789</v>
      </c>
      <c r="C1490" s="65">
        <v>501453.24</v>
      </c>
      <c r="D1490" s="34">
        <f t="shared" si="309"/>
        <v>6.5449414499074308E-4</v>
      </c>
      <c r="E1490" s="66">
        <f t="shared" si="310"/>
        <v>91754</v>
      </c>
      <c r="F1490" s="35">
        <f t="shared" si="311"/>
        <v>3247485</v>
      </c>
      <c r="G1490" s="35">
        <f t="shared" si="312"/>
        <v>-2552949</v>
      </c>
      <c r="H1490" s="36">
        <f t="shared" si="313"/>
        <v>69812</v>
      </c>
      <c r="I1490" s="36">
        <f t="shared" si="314"/>
        <v>60015</v>
      </c>
      <c r="J1490" s="36">
        <f t="shared" si="315"/>
        <v>474035</v>
      </c>
      <c r="K1490" s="36">
        <f t="shared" si="316"/>
        <v>603862</v>
      </c>
      <c r="L1490" s="36"/>
      <c r="M1490" s="36">
        <f t="shared" si="317"/>
        <v>70096</v>
      </c>
      <c r="N1490" s="36">
        <f t="shared" si="318"/>
        <v>3798443</v>
      </c>
      <c r="O1490" s="36">
        <f t="shared" si="319"/>
        <v>3868539</v>
      </c>
      <c r="P1490" s="36">
        <f t="shared" si="320"/>
        <v>3868539</v>
      </c>
      <c r="Q1490" s="36">
        <f t="shared" si="321"/>
        <v>-319012</v>
      </c>
    </row>
    <row r="1491" spans="1:17" s="33" customFormat="1" ht="13.2" x14ac:dyDescent="0.25">
      <c r="A1491" s="62">
        <v>75553</v>
      </c>
      <c r="B1491" s="63" t="s">
        <v>1790</v>
      </c>
      <c r="C1491" s="65">
        <v>1508456.8</v>
      </c>
      <c r="D1491" s="34">
        <f t="shared" si="309"/>
        <v>1.9688299223502323E-3</v>
      </c>
      <c r="E1491" s="66">
        <f t="shared" si="310"/>
        <v>276012</v>
      </c>
      <c r="F1491" s="35">
        <f t="shared" si="311"/>
        <v>9768989</v>
      </c>
      <c r="G1491" s="35">
        <f t="shared" si="312"/>
        <v>-7679705</v>
      </c>
      <c r="H1491" s="36">
        <f t="shared" si="313"/>
        <v>210007</v>
      </c>
      <c r="I1491" s="36">
        <f t="shared" si="314"/>
        <v>180536</v>
      </c>
      <c r="J1491" s="36">
        <f t="shared" si="315"/>
        <v>1425979</v>
      </c>
      <c r="K1491" s="36">
        <f t="shared" si="316"/>
        <v>1816522</v>
      </c>
      <c r="L1491" s="36"/>
      <c r="M1491" s="36">
        <f t="shared" si="317"/>
        <v>210859</v>
      </c>
      <c r="N1491" s="36">
        <f t="shared" si="318"/>
        <v>11426364</v>
      </c>
      <c r="O1491" s="36">
        <f t="shared" si="319"/>
        <v>11637223</v>
      </c>
      <c r="P1491" s="36">
        <f t="shared" si="320"/>
        <v>11637223</v>
      </c>
      <c r="Q1491" s="36">
        <f t="shared" si="321"/>
        <v>-959642</v>
      </c>
    </row>
    <row r="1492" spans="1:17" s="33" customFormat="1" ht="13.2" x14ac:dyDescent="0.25">
      <c r="A1492" s="62">
        <v>75554</v>
      </c>
      <c r="B1492" s="63" t="s">
        <v>1791</v>
      </c>
      <c r="C1492" s="65">
        <v>455577.86</v>
      </c>
      <c r="D1492" s="34">
        <f t="shared" si="309"/>
        <v>5.946178390579597E-4</v>
      </c>
      <c r="E1492" s="66">
        <f t="shared" si="310"/>
        <v>83360</v>
      </c>
      <c r="F1492" s="35">
        <f t="shared" si="311"/>
        <v>2950389</v>
      </c>
      <c r="G1492" s="35">
        <f t="shared" si="312"/>
        <v>-2319393</v>
      </c>
      <c r="H1492" s="36">
        <f t="shared" si="313"/>
        <v>63425</v>
      </c>
      <c r="I1492" s="36">
        <f t="shared" si="314"/>
        <v>54525</v>
      </c>
      <c r="J1492" s="36">
        <f t="shared" si="315"/>
        <v>430668</v>
      </c>
      <c r="K1492" s="36">
        <f t="shared" si="316"/>
        <v>548618</v>
      </c>
      <c r="L1492" s="36"/>
      <c r="M1492" s="36">
        <f t="shared" si="317"/>
        <v>63683</v>
      </c>
      <c r="N1492" s="36">
        <f t="shared" si="318"/>
        <v>3450943</v>
      </c>
      <c r="O1492" s="36">
        <f t="shared" si="319"/>
        <v>3514626</v>
      </c>
      <c r="P1492" s="36">
        <f t="shared" si="320"/>
        <v>3514626</v>
      </c>
      <c r="Q1492" s="36">
        <f t="shared" si="321"/>
        <v>-289827</v>
      </c>
    </row>
    <row r="1493" spans="1:17" s="33" customFormat="1" ht="13.2" x14ac:dyDescent="0.25">
      <c r="A1493" s="62">
        <v>75557</v>
      </c>
      <c r="B1493" s="63" t="s">
        <v>1792</v>
      </c>
      <c r="C1493" s="65">
        <v>306849.59999999998</v>
      </c>
      <c r="D1493" s="34">
        <f t="shared" si="309"/>
        <v>4.0049849232752293E-4</v>
      </c>
      <c r="E1493" s="66">
        <f t="shared" si="310"/>
        <v>56146</v>
      </c>
      <c r="F1493" s="35">
        <f t="shared" si="311"/>
        <v>1987203</v>
      </c>
      <c r="G1493" s="35">
        <f t="shared" si="312"/>
        <v>-1562202</v>
      </c>
      <c r="H1493" s="36">
        <f t="shared" si="313"/>
        <v>42720</v>
      </c>
      <c r="I1493" s="36">
        <f t="shared" si="314"/>
        <v>36724</v>
      </c>
      <c r="J1493" s="36">
        <f t="shared" si="315"/>
        <v>290072</v>
      </c>
      <c r="K1493" s="36">
        <f t="shared" si="316"/>
        <v>369516</v>
      </c>
      <c r="L1493" s="36"/>
      <c r="M1493" s="36">
        <f t="shared" si="317"/>
        <v>42893</v>
      </c>
      <c r="N1493" s="36">
        <f t="shared" si="318"/>
        <v>2324346</v>
      </c>
      <c r="O1493" s="36">
        <f t="shared" si="319"/>
        <v>2367239</v>
      </c>
      <c r="P1493" s="36">
        <f t="shared" si="320"/>
        <v>2367239</v>
      </c>
      <c r="Q1493" s="36">
        <f t="shared" si="321"/>
        <v>-195210</v>
      </c>
    </row>
    <row r="1494" spans="1:17" s="33" customFormat="1" ht="13.2" x14ac:dyDescent="0.25">
      <c r="A1494" s="62">
        <v>75558</v>
      </c>
      <c r="B1494" s="63" t="s">
        <v>1793</v>
      </c>
      <c r="C1494" s="65">
        <v>256279.47</v>
      </c>
      <c r="D1494" s="34">
        <f t="shared" si="309"/>
        <v>3.3449462326004873E-4</v>
      </c>
      <c r="E1494" s="66">
        <f t="shared" si="310"/>
        <v>46893</v>
      </c>
      <c r="F1494" s="35">
        <f t="shared" si="311"/>
        <v>1659704</v>
      </c>
      <c r="G1494" s="35">
        <f t="shared" si="312"/>
        <v>-1304744</v>
      </c>
      <c r="H1494" s="36">
        <f t="shared" si="313"/>
        <v>35679</v>
      </c>
      <c r="I1494" s="36">
        <f t="shared" si="314"/>
        <v>30672</v>
      </c>
      <c r="J1494" s="36">
        <f t="shared" si="315"/>
        <v>242267</v>
      </c>
      <c r="K1494" s="36">
        <f t="shared" si="316"/>
        <v>308618</v>
      </c>
      <c r="L1494" s="36"/>
      <c r="M1494" s="36">
        <f t="shared" si="317"/>
        <v>35824</v>
      </c>
      <c r="N1494" s="36">
        <f t="shared" si="318"/>
        <v>1941284</v>
      </c>
      <c r="O1494" s="36">
        <f t="shared" si="319"/>
        <v>1977108</v>
      </c>
      <c r="P1494" s="36">
        <f t="shared" si="320"/>
        <v>1977108</v>
      </c>
      <c r="Q1494" s="36">
        <f t="shared" si="321"/>
        <v>-163039</v>
      </c>
    </row>
    <row r="1495" spans="1:17" s="33" customFormat="1" ht="13.2" x14ac:dyDescent="0.25">
      <c r="A1495" s="62">
        <v>75601</v>
      </c>
      <c r="B1495" s="63" t="s">
        <v>1794</v>
      </c>
      <c r="C1495" s="65">
        <v>23487.46</v>
      </c>
      <c r="D1495" s="34">
        <f t="shared" si="309"/>
        <v>3.065570989371667E-5</v>
      </c>
      <c r="E1495" s="66">
        <f t="shared" si="310"/>
        <v>4298</v>
      </c>
      <c r="F1495" s="35">
        <f t="shared" si="311"/>
        <v>152108</v>
      </c>
      <c r="G1495" s="35">
        <f t="shared" si="312"/>
        <v>-119577</v>
      </c>
      <c r="H1495" s="36">
        <f t="shared" si="313"/>
        <v>3270</v>
      </c>
      <c r="I1495" s="36">
        <f t="shared" si="314"/>
        <v>2811</v>
      </c>
      <c r="J1495" s="36">
        <f t="shared" si="315"/>
        <v>22203</v>
      </c>
      <c r="K1495" s="36">
        <f t="shared" si="316"/>
        <v>28284</v>
      </c>
      <c r="L1495" s="36"/>
      <c r="M1495" s="36">
        <f t="shared" si="317"/>
        <v>3283</v>
      </c>
      <c r="N1495" s="36">
        <f t="shared" si="318"/>
        <v>177914</v>
      </c>
      <c r="O1495" s="36">
        <f t="shared" si="319"/>
        <v>181197</v>
      </c>
      <c r="P1495" s="36">
        <f t="shared" si="320"/>
        <v>181197</v>
      </c>
      <c r="Q1495" s="36">
        <f t="shared" si="321"/>
        <v>-14942</v>
      </c>
    </row>
    <row r="1496" spans="1:17" s="33" customFormat="1" ht="13.2" x14ac:dyDescent="0.25">
      <c r="A1496" s="62">
        <v>76201</v>
      </c>
      <c r="B1496" s="63" t="s">
        <v>1795</v>
      </c>
      <c r="C1496" s="65">
        <v>319660.3</v>
      </c>
      <c r="D1496" s="34">
        <f t="shared" si="309"/>
        <v>4.1721895093545399E-4</v>
      </c>
      <c r="E1496" s="66">
        <f t="shared" si="310"/>
        <v>58490</v>
      </c>
      <c r="F1496" s="35">
        <f t="shared" si="311"/>
        <v>2070167</v>
      </c>
      <c r="G1496" s="35">
        <f t="shared" si="312"/>
        <v>-1627423</v>
      </c>
      <c r="H1496" s="36">
        <f t="shared" si="313"/>
        <v>44503</v>
      </c>
      <c r="I1496" s="36">
        <f t="shared" si="314"/>
        <v>38258</v>
      </c>
      <c r="J1496" s="36">
        <f t="shared" si="315"/>
        <v>302182</v>
      </c>
      <c r="K1496" s="36">
        <f t="shared" si="316"/>
        <v>384943</v>
      </c>
      <c r="L1496" s="36"/>
      <c r="M1496" s="36">
        <f t="shared" si="317"/>
        <v>44684</v>
      </c>
      <c r="N1496" s="36">
        <f t="shared" si="318"/>
        <v>2421385</v>
      </c>
      <c r="O1496" s="36">
        <f t="shared" si="319"/>
        <v>2466069</v>
      </c>
      <c r="P1496" s="36">
        <f t="shared" si="320"/>
        <v>2466069</v>
      </c>
      <c r="Q1496" s="36">
        <f t="shared" si="321"/>
        <v>-203360</v>
      </c>
    </row>
    <row r="1497" spans="1:17" s="33" customFormat="1" ht="13.2" x14ac:dyDescent="0.25">
      <c r="A1497" s="62">
        <v>76203</v>
      </c>
      <c r="B1497" s="63" t="s">
        <v>1796</v>
      </c>
      <c r="C1497" s="65">
        <v>10989.3</v>
      </c>
      <c r="D1497" s="34">
        <f t="shared" si="309"/>
        <v>1.4343176858418091E-5</v>
      </c>
      <c r="E1497" s="66">
        <f t="shared" si="310"/>
        <v>2011</v>
      </c>
      <c r="F1497" s="35">
        <f t="shared" si="311"/>
        <v>71168</v>
      </c>
      <c r="G1497" s="35">
        <f t="shared" si="312"/>
        <v>-55948</v>
      </c>
      <c r="H1497" s="36">
        <f t="shared" si="313"/>
        <v>1530</v>
      </c>
      <c r="I1497" s="36">
        <f t="shared" si="314"/>
        <v>1315</v>
      </c>
      <c r="J1497" s="36">
        <f t="shared" si="315"/>
        <v>10388</v>
      </c>
      <c r="K1497" s="36">
        <f t="shared" si="316"/>
        <v>13233</v>
      </c>
      <c r="L1497" s="36"/>
      <c r="M1497" s="36">
        <f t="shared" si="317"/>
        <v>1536</v>
      </c>
      <c r="N1497" s="36">
        <f t="shared" si="318"/>
        <v>83243</v>
      </c>
      <c r="O1497" s="36">
        <f t="shared" si="319"/>
        <v>84779</v>
      </c>
      <c r="P1497" s="36">
        <f t="shared" si="320"/>
        <v>84779</v>
      </c>
      <c r="Q1497" s="36">
        <f t="shared" si="321"/>
        <v>-6991</v>
      </c>
    </row>
    <row r="1498" spans="1:17" s="33" customFormat="1" ht="13.2" x14ac:dyDescent="0.25">
      <c r="A1498" s="62">
        <v>76301</v>
      </c>
      <c r="B1498" s="63" t="s">
        <v>1797</v>
      </c>
      <c r="C1498" s="65">
        <v>21306.080000000002</v>
      </c>
      <c r="D1498" s="34">
        <f t="shared" si="309"/>
        <v>2.7808584131801348E-5</v>
      </c>
      <c r="E1498" s="66">
        <f t="shared" si="310"/>
        <v>3899</v>
      </c>
      <c r="F1498" s="35">
        <f t="shared" si="311"/>
        <v>137981</v>
      </c>
      <c r="G1498" s="35">
        <f t="shared" si="312"/>
        <v>-108471</v>
      </c>
      <c r="H1498" s="36">
        <f t="shared" si="313"/>
        <v>2966</v>
      </c>
      <c r="I1498" s="36">
        <f t="shared" si="314"/>
        <v>2550</v>
      </c>
      <c r="J1498" s="36">
        <f t="shared" si="315"/>
        <v>20141</v>
      </c>
      <c r="K1498" s="36">
        <f t="shared" si="316"/>
        <v>25657</v>
      </c>
      <c r="L1498" s="36"/>
      <c r="M1498" s="36">
        <f t="shared" si="317"/>
        <v>2978</v>
      </c>
      <c r="N1498" s="36">
        <f t="shared" si="318"/>
        <v>161391</v>
      </c>
      <c r="O1498" s="36">
        <f t="shared" si="319"/>
        <v>164369</v>
      </c>
      <c r="P1498" s="36">
        <f t="shared" si="320"/>
        <v>164369</v>
      </c>
      <c r="Q1498" s="36">
        <f t="shared" si="321"/>
        <v>-13554</v>
      </c>
    </row>
    <row r="1499" spans="1:17" s="33" customFormat="1" ht="13.2" x14ac:dyDescent="0.25">
      <c r="A1499" s="62">
        <v>76302</v>
      </c>
      <c r="B1499" s="63" t="s">
        <v>1798</v>
      </c>
      <c r="C1499" s="65">
        <v>62537.45</v>
      </c>
      <c r="D1499" s="34">
        <f t="shared" si="309"/>
        <v>8.1623552512396458E-5</v>
      </c>
      <c r="E1499" s="66">
        <f t="shared" si="310"/>
        <v>11443</v>
      </c>
      <c r="F1499" s="35">
        <f t="shared" si="311"/>
        <v>405002</v>
      </c>
      <c r="G1499" s="35">
        <f t="shared" si="312"/>
        <v>-318384</v>
      </c>
      <c r="H1499" s="36">
        <f t="shared" si="313"/>
        <v>8706</v>
      </c>
      <c r="I1499" s="36">
        <f t="shared" si="314"/>
        <v>7485</v>
      </c>
      <c r="J1499" s="36">
        <f t="shared" si="315"/>
        <v>59118</v>
      </c>
      <c r="K1499" s="36">
        <f t="shared" si="316"/>
        <v>75309</v>
      </c>
      <c r="L1499" s="36"/>
      <c r="M1499" s="36">
        <f t="shared" si="317"/>
        <v>8742</v>
      </c>
      <c r="N1499" s="36">
        <f t="shared" si="318"/>
        <v>473713</v>
      </c>
      <c r="O1499" s="36">
        <f t="shared" si="319"/>
        <v>482455</v>
      </c>
      <c r="P1499" s="36">
        <f t="shared" si="320"/>
        <v>482455</v>
      </c>
      <c r="Q1499" s="36">
        <f t="shared" si="321"/>
        <v>-39785</v>
      </c>
    </row>
    <row r="1500" spans="1:17" s="33" customFormat="1" ht="13.2" x14ac:dyDescent="0.25">
      <c r="A1500" s="62">
        <v>76303</v>
      </c>
      <c r="B1500" s="63" t="s">
        <v>1799</v>
      </c>
      <c r="C1500" s="65">
        <v>14118.62</v>
      </c>
      <c r="D1500" s="34">
        <f t="shared" si="309"/>
        <v>1.8427548948231355E-5</v>
      </c>
      <c r="E1500" s="66">
        <f t="shared" si="310"/>
        <v>2583</v>
      </c>
      <c r="F1500" s="35">
        <f t="shared" si="311"/>
        <v>91434</v>
      </c>
      <c r="G1500" s="35">
        <f t="shared" si="312"/>
        <v>-71879</v>
      </c>
      <c r="H1500" s="36">
        <f t="shared" si="313"/>
        <v>1966</v>
      </c>
      <c r="I1500" s="36">
        <f t="shared" si="314"/>
        <v>1690</v>
      </c>
      <c r="J1500" s="36">
        <f t="shared" si="315"/>
        <v>13347</v>
      </c>
      <c r="K1500" s="36">
        <f t="shared" si="316"/>
        <v>17003</v>
      </c>
      <c r="L1500" s="36"/>
      <c r="M1500" s="36">
        <f t="shared" si="317"/>
        <v>1974</v>
      </c>
      <c r="N1500" s="36">
        <f t="shared" si="318"/>
        <v>106947</v>
      </c>
      <c r="O1500" s="36">
        <f t="shared" si="319"/>
        <v>108921</v>
      </c>
      <c r="P1500" s="36">
        <f t="shared" si="320"/>
        <v>108921</v>
      </c>
      <c r="Q1500" s="36">
        <f t="shared" si="321"/>
        <v>-8982</v>
      </c>
    </row>
    <row r="1501" spans="1:17" s="33" customFormat="1" ht="13.2" x14ac:dyDescent="0.25">
      <c r="A1501" s="62">
        <v>76304</v>
      </c>
      <c r="B1501" s="63" t="s">
        <v>1800</v>
      </c>
      <c r="C1501" s="65">
        <v>17814.62</v>
      </c>
      <c r="D1501" s="34">
        <f t="shared" si="309"/>
        <v>2.3251548808887927E-5</v>
      </c>
      <c r="E1501" s="66">
        <f t="shared" si="310"/>
        <v>3260</v>
      </c>
      <c r="F1501" s="35">
        <f t="shared" si="311"/>
        <v>115370</v>
      </c>
      <c r="G1501" s="35">
        <f t="shared" si="312"/>
        <v>-90696</v>
      </c>
      <c r="H1501" s="36">
        <f t="shared" si="313"/>
        <v>2480</v>
      </c>
      <c r="I1501" s="36">
        <f t="shared" si="314"/>
        <v>2132</v>
      </c>
      <c r="J1501" s="36">
        <f t="shared" si="315"/>
        <v>16841</v>
      </c>
      <c r="K1501" s="36">
        <f t="shared" si="316"/>
        <v>21453</v>
      </c>
      <c r="L1501" s="36"/>
      <c r="M1501" s="36">
        <f t="shared" si="317"/>
        <v>2490</v>
      </c>
      <c r="N1501" s="36">
        <f t="shared" si="318"/>
        <v>134943</v>
      </c>
      <c r="O1501" s="36">
        <f t="shared" si="319"/>
        <v>137433</v>
      </c>
      <c r="P1501" s="36">
        <f t="shared" si="320"/>
        <v>137433</v>
      </c>
      <c r="Q1501" s="36">
        <f t="shared" si="321"/>
        <v>-11333</v>
      </c>
    </row>
    <row r="1502" spans="1:17" s="33" customFormat="1" ht="13.2" x14ac:dyDescent="0.25">
      <c r="A1502" s="62">
        <v>76305</v>
      </c>
      <c r="B1502" s="63" t="s">
        <v>1801</v>
      </c>
      <c r="C1502" s="65">
        <v>41623.56</v>
      </c>
      <c r="D1502" s="34">
        <f t="shared" si="309"/>
        <v>5.4326852716458453E-5</v>
      </c>
      <c r="E1502" s="66">
        <f t="shared" si="310"/>
        <v>7616</v>
      </c>
      <c r="F1502" s="35">
        <f t="shared" si="311"/>
        <v>269560</v>
      </c>
      <c r="G1502" s="35">
        <f t="shared" si="312"/>
        <v>-211910</v>
      </c>
      <c r="H1502" s="36">
        <f t="shared" si="313"/>
        <v>5795</v>
      </c>
      <c r="I1502" s="36">
        <f t="shared" si="314"/>
        <v>4982</v>
      </c>
      <c r="J1502" s="36">
        <f t="shared" si="315"/>
        <v>39348</v>
      </c>
      <c r="K1502" s="36">
        <f t="shared" si="316"/>
        <v>50125</v>
      </c>
      <c r="L1502" s="36"/>
      <c r="M1502" s="36">
        <f t="shared" si="317"/>
        <v>5818</v>
      </c>
      <c r="N1502" s="36">
        <f t="shared" si="318"/>
        <v>315293</v>
      </c>
      <c r="O1502" s="36">
        <f t="shared" si="319"/>
        <v>321111</v>
      </c>
      <c r="P1502" s="36">
        <f t="shared" si="320"/>
        <v>321111</v>
      </c>
      <c r="Q1502" s="36">
        <f t="shared" si="321"/>
        <v>-26480</v>
      </c>
    </row>
    <row r="1503" spans="1:17" s="33" customFormat="1" ht="13.2" x14ac:dyDescent="0.25">
      <c r="A1503" s="62">
        <v>76306</v>
      </c>
      <c r="B1503" s="63" t="s">
        <v>1802</v>
      </c>
      <c r="C1503" s="65">
        <v>2546.87</v>
      </c>
      <c r="D1503" s="34">
        <f t="shared" si="309"/>
        <v>3.324161397486581E-6</v>
      </c>
      <c r="E1503" s="66">
        <f t="shared" si="310"/>
        <v>466</v>
      </c>
      <c r="F1503" s="35">
        <f t="shared" si="311"/>
        <v>16494</v>
      </c>
      <c r="G1503" s="35">
        <f t="shared" si="312"/>
        <v>-12966</v>
      </c>
      <c r="H1503" s="36">
        <f t="shared" si="313"/>
        <v>355</v>
      </c>
      <c r="I1503" s="36">
        <f t="shared" si="314"/>
        <v>305</v>
      </c>
      <c r="J1503" s="36">
        <f t="shared" si="315"/>
        <v>2408</v>
      </c>
      <c r="K1503" s="36">
        <f t="shared" si="316"/>
        <v>3068</v>
      </c>
      <c r="L1503" s="36"/>
      <c r="M1503" s="36">
        <f t="shared" si="317"/>
        <v>356</v>
      </c>
      <c r="N1503" s="36">
        <f t="shared" si="318"/>
        <v>19292</v>
      </c>
      <c r="O1503" s="36">
        <f t="shared" si="319"/>
        <v>19648</v>
      </c>
      <c r="P1503" s="36">
        <f t="shared" si="320"/>
        <v>19648</v>
      </c>
      <c r="Q1503" s="36">
        <f t="shared" si="321"/>
        <v>-1620</v>
      </c>
    </row>
    <row r="1504" spans="1:17" s="33" customFormat="1" ht="13.2" x14ac:dyDescent="0.25">
      <c r="A1504" s="62">
        <v>76307</v>
      </c>
      <c r="B1504" s="63" t="s">
        <v>1803</v>
      </c>
      <c r="C1504" s="65">
        <v>1946.04</v>
      </c>
      <c r="D1504" s="34">
        <f t="shared" si="309"/>
        <v>2.5399612253333643E-6</v>
      </c>
      <c r="E1504" s="66">
        <f t="shared" si="310"/>
        <v>356</v>
      </c>
      <c r="F1504" s="35">
        <f t="shared" si="311"/>
        <v>12603</v>
      </c>
      <c r="G1504" s="35">
        <f t="shared" si="312"/>
        <v>-9907</v>
      </c>
      <c r="H1504" s="36">
        <f t="shared" si="313"/>
        <v>271</v>
      </c>
      <c r="I1504" s="36">
        <f t="shared" si="314"/>
        <v>233</v>
      </c>
      <c r="J1504" s="36">
        <f t="shared" si="315"/>
        <v>1840</v>
      </c>
      <c r="K1504" s="36">
        <f t="shared" si="316"/>
        <v>2344</v>
      </c>
      <c r="L1504" s="36"/>
      <c r="M1504" s="36">
        <f t="shared" si="317"/>
        <v>272</v>
      </c>
      <c r="N1504" s="36">
        <f t="shared" si="318"/>
        <v>14741</v>
      </c>
      <c r="O1504" s="36">
        <f t="shared" si="319"/>
        <v>15013</v>
      </c>
      <c r="P1504" s="36">
        <f t="shared" si="320"/>
        <v>15013</v>
      </c>
      <c r="Q1504" s="36">
        <f t="shared" si="321"/>
        <v>-1238</v>
      </c>
    </row>
    <row r="1505" spans="1:17" s="33" customFormat="1" ht="13.2" x14ac:dyDescent="0.25">
      <c r="A1505" s="62">
        <v>76309</v>
      </c>
      <c r="B1505" s="63" t="s">
        <v>1804</v>
      </c>
      <c r="C1505" s="65">
        <v>768.42</v>
      </c>
      <c r="D1505" s="34">
        <f t="shared" si="309"/>
        <v>1.0029377632374791E-6</v>
      </c>
      <c r="E1505" s="66">
        <f t="shared" si="310"/>
        <v>141</v>
      </c>
      <c r="F1505" s="35">
        <f t="shared" si="311"/>
        <v>4976</v>
      </c>
      <c r="G1505" s="35">
        <f t="shared" si="312"/>
        <v>-3912</v>
      </c>
      <c r="H1505" s="36">
        <f t="shared" si="313"/>
        <v>107</v>
      </c>
      <c r="I1505" s="36">
        <f t="shared" si="314"/>
        <v>92</v>
      </c>
      <c r="J1505" s="36">
        <f t="shared" si="315"/>
        <v>726</v>
      </c>
      <c r="K1505" s="36">
        <f t="shared" si="316"/>
        <v>925</v>
      </c>
      <c r="L1505" s="36"/>
      <c r="M1505" s="36">
        <f t="shared" si="317"/>
        <v>107</v>
      </c>
      <c r="N1505" s="36">
        <f t="shared" si="318"/>
        <v>5821</v>
      </c>
      <c r="O1505" s="36">
        <f t="shared" si="319"/>
        <v>5928</v>
      </c>
      <c r="P1505" s="36">
        <f t="shared" si="320"/>
        <v>5928</v>
      </c>
      <c r="Q1505" s="36">
        <f t="shared" si="321"/>
        <v>-489</v>
      </c>
    </row>
    <row r="1506" spans="1:17" s="33" customFormat="1" ht="13.2" x14ac:dyDescent="0.25">
      <c r="A1506" s="62">
        <v>76313</v>
      </c>
      <c r="B1506" s="63" t="s">
        <v>1805</v>
      </c>
      <c r="C1506" s="65">
        <v>1024.1400000000001</v>
      </c>
      <c r="D1506" s="34">
        <f t="shared" si="309"/>
        <v>1.3367021691809584E-6</v>
      </c>
      <c r="E1506" s="66">
        <f t="shared" si="310"/>
        <v>187</v>
      </c>
      <c r="F1506" s="35">
        <f t="shared" si="311"/>
        <v>6632</v>
      </c>
      <c r="G1506" s="35">
        <f t="shared" si="312"/>
        <v>-5214</v>
      </c>
      <c r="H1506" s="36">
        <f t="shared" si="313"/>
        <v>143</v>
      </c>
      <c r="I1506" s="36">
        <f t="shared" si="314"/>
        <v>123</v>
      </c>
      <c r="J1506" s="36">
        <f t="shared" si="315"/>
        <v>968</v>
      </c>
      <c r="K1506" s="36">
        <f t="shared" si="316"/>
        <v>1234</v>
      </c>
      <c r="L1506" s="36"/>
      <c r="M1506" s="36">
        <f t="shared" si="317"/>
        <v>143</v>
      </c>
      <c r="N1506" s="36">
        <f t="shared" si="318"/>
        <v>7758</v>
      </c>
      <c r="O1506" s="36">
        <f t="shared" si="319"/>
        <v>7901</v>
      </c>
      <c r="P1506" s="36">
        <f t="shared" si="320"/>
        <v>7901</v>
      </c>
      <c r="Q1506" s="36">
        <f t="shared" si="321"/>
        <v>-652</v>
      </c>
    </row>
    <row r="1507" spans="1:17" s="33" customFormat="1" ht="13.2" x14ac:dyDescent="0.25">
      <c r="A1507" s="62">
        <v>76315</v>
      </c>
      <c r="B1507" s="63" t="s">
        <v>1806</v>
      </c>
      <c r="C1507" s="65">
        <v>341666.99</v>
      </c>
      <c r="D1507" s="34">
        <f t="shared" si="309"/>
        <v>4.4594196757330906E-4</v>
      </c>
      <c r="E1507" s="66">
        <f t="shared" si="310"/>
        <v>62517</v>
      </c>
      <c r="F1507" s="35">
        <f t="shared" si="311"/>
        <v>2212686</v>
      </c>
      <c r="G1507" s="35">
        <f t="shared" si="312"/>
        <v>-1739461</v>
      </c>
      <c r="H1507" s="36">
        <f t="shared" si="313"/>
        <v>47567</v>
      </c>
      <c r="I1507" s="36">
        <f t="shared" si="314"/>
        <v>40892</v>
      </c>
      <c r="J1507" s="36">
        <f t="shared" si="315"/>
        <v>322986</v>
      </c>
      <c r="K1507" s="36">
        <f t="shared" si="316"/>
        <v>411445</v>
      </c>
      <c r="L1507" s="36"/>
      <c r="M1507" s="36">
        <f t="shared" si="317"/>
        <v>47760</v>
      </c>
      <c r="N1507" s="36">
        <f t="shared" si="318"/>
        <v>2588083</v>
      </c>
      <c r="O1507" s="36">
        <f t="shared" si="319"/>
        <v>2635843</v>
      </c>
      <c r="P1507" s="36">
        <f t="shared" si="320"/>
        <v>2635843</v>
      </c>
      <c r="Q1507" s="36">
        <f t="shared" si="321"/>
        <v>-217360</v>
      </c>
    </row>
    <row r="1508" spans="1:17" s="33" customFormat="1" ht="13.2" x14ac:dyDescent="0.25">
      <c r="A1508" s="62">
        <v>76539</v>
      </c>
      <c r="B1508" s="63" t="s">
        <v>1807</v>
      </c>
      <c r="C1508" s="65">
        <v>539973.05000000005</v>
      </c>
      <c r="D1508" s="34">
        <f t="shared" si="309"/>
        <v>7.0476999944759321E-4</v>
      </c>
      <c r="E1508" s="66">
        <f t="shared" si="310"/>
        <v>98802</v>
      </c>
      <c r="F1508" s="35">
        <f t="shared" si="311"/>
        <v>3496945</v>
      </c>
      <c r="G1508" s="35">
        <f t="shared" si="312"/>
        <v>-2749057</v>
      </c>
      <c r="H1508" s="36">
        <f t="shared" si="313"/>
        <v>75175</v>
      </c>
      <c r="I1508" s="36">
        <f t="shared" si="314"/>
        <v>64625</v>
      </c>
      <c r="J1508" s="36">
        <f t="shared" si="315"/>
        <v>510449</v>
      </c>
      <c r="K1508" s="36">
        <f t="shared" si="316"/>
        <v>650249</v>
      </c>
      <c r="L1508" s="36"/>
      <c r="M1508" s="36">
        <f t="shared" si="317"/>
        <v>75480</v>
      </c>
      <c r="N1508" s="36">
        <f t="shared" si="318"/>
        <v>4090226</v>
      </c>
      <c r="O1508" s="36">
        <f t="shared" si="319"/>
        <v>4165706</v>
      </c>
      <c r="P1508" s="36">
        <f t="shared" si="320"/>
        <v>4165706</v>
      </c>
      <c r="Q1508" s="36">
        <f t="shared" si="321"/>
        <v>-343517</v>
      </c>
    </row>
    <row r="1509" spans="1:17" s="33" customFormat="1" ht="13.2" x14ac:dyDescent="0.25">
      <c r="A1509" s="62">
        <v>76540</v>
      </c>
      <c r="B1509" s="63" t="s">
        <v>1808</v>
      </c>
      <c r="C1509" s="65">
        <v>110018.86</v>
      </c>
      <c r="D1509" s="34">
        <f t="shared" si="309"/>
        <v>1.4359604039761766E-4</v>
      </c>
      <c r="E1509" s="66">
        <f t="shared" si="310"/>
        <v>20131</v>
      </c>
      <c r="F1509" s="35">
        <f t="shared" si="311"/>
        <v>712498</v>
      </c>
      <c r="G1509" s="35">
        <f t="shared" si="312"/>
        <v>-560117</v>
      </c>
      <c r="H1509" s="36">
        <f t="shared" si="313"/>
        <v>15317</v>
      </c>
      <c r="I1509" s="36">
        <f t="shared" si="314"/>
        <v>13167</v>
      </c>
      <c r="J1509" s="36">
        <f t="shared" si="315"/>
        <v>104003</v>
      </c>
      <c r="K1509" s="36">
        <f t="shared" si="316"/>
        <v>132487</v>
      </c>
      <c r="L1509" s="36"/>
      <c r="M1509" s="36">
        <f t="shared" si="317"/>
        <v>15379</v>
      </c>
      <c r="N1509" s="36">
        <f t="shared" si="318"/>
        <v>833379</v>
      </c>
      <c r="O1509" s="36">
        <f t="shared" si="319"/>
        <v>848758</v>
      </c>
      <c r="P1509" s="36">
        <f t="shared" si="320"/>
        <v>848758</v>
      </c>
      <c r="Q1509" s="36">
        <f t="shared" si="321"/>
        <v>-69991</v>
      </c>
    </row>
    <row r="1510" spans="1:17" s="33" customFormat="1" ht="13.2" x14ac:dyDescent="0.25">
      <c r="A1510" s="62">
        <v>76601</v>
      </c>
      <c r="B1510" s="63" t="s">
        <v>1809</v>
      </c>
      <c r="C1510" s="65">
        <v>7673.95</v>
      </c>
      <c r="D1510" s="34">
        <f t="shared" si="309"/>
        <v>1.0015999386007982E-5</v>
      </c>
      <c r="E1510" s="66">
        <f t="shared" si="310"/>
        <v>1404</v>
      </c>
      <c r="F1510" s="35">
        <f t="shared" si="311"/>
        <v>49698</v>
      </c>
      <c r="G1510" s="35">
        <f t="shared" si="312"/>
        <v>-39069</v>
      </c>
      <c r="H1510" s="36">
        <f t="shared" si="313"/>
        <v>1068</v>
      </c>
      <c r="I1510" s="36">
        <f t="shared" si="314"/>
        <v>918</v>
      </c>
      <c r="J1510" s="36">
        <f t="shared" si="315"/>
        <v>7254</v>
      </c>
      <c r="K1510" s="36">
        <f t="shared" si="316"/>
        <v>9240</v>
      </c>
      <c r="L1510" s="36"/>
      <c r="M1510" s="36">
        <f t="shared" si="317"/>
        <v>1073</v>
      </c>
      <c r="N1510" s="36">
        <f t="shared" si="318"/>
        <v>58129</v>
      </c>
      <c r="O1510" s="36">
        <f t="shared" si="319"/>
        <v>59202</v>
      </c>
      <c r="P1510" s="36">
        <f t="shared" si="320"/>
        <v>59202</v>
      </c>
      <c r="Q1510" s="36">
        <f t="shared" si="321"/>
        <v>-4882</v>
      </c>
    </row>
    <row r="1511" spans="1:17" s="33" customFormat="1" ht="13.2" x14ac:dyDescent="0.25">
      <c r="A1511" s="62">
        <v>76701</v>
      </c>
      <c r="B1511" s="63" t="s">
        <v>1810</v>
      </c>
      <c r="C1511" s="65">
        <v>40553.410000000003</v>
      </c>
      <c r="D1511" s="34">
        <f t="shared" si="309"/>
        <v>5.293009853602512E-5</v>
      </c>
      <c r="E1511" s="66">
        <f t="shared" si="310"/>
        <v>7420</v>
      </c>
      <c r="F1511" s="35">
        <f t="shared" si="311"/>
        <v>262630</v>
      </c>
      <c r="G1511" s="35">
        <f t="shared" si="312"/>
        <v>-206461</v>
      </c>
      <c r="H1511" s="36">
        <f t="shared" si="313"/>
        <v>5646</v>
      </c>
      <c r="I1511" s="36">
        <f t="shared" si="314"/>
        <v>4854</v>
      </c>
      <c r="J1511" s="36">
        <f t="shared" si="315"/>
        <v>38336</v>
      </c>
      <c r="K1511" s="36">
        <f t="shared" si="316"/>
        <v>48836</v>
      </c>
      <c r="L1511" s="36"/>
      <c r="M1511" s="36">
        <f t="shared" si="317"/>
        <v>5669</v>
      </c>
      <c r="N1511" s="36">
        <f t="shared" si="318"/>
        <v>307187</v>
      </c>
      <c r="O1511" s="36">
        <f t="shared" si="319"/>
        <v>312856</v>
      </c>
      <c r="P1511" s="36">
        <f t="shared" si="320"/>
        <v>312856</v>
      </c>
      <c r="Q1511" s="36">
        <f t="shared" si="321"/>
        <v>-25799</v>
      </c>
    </row>
    <row r="1512" spans="1:17" s="33" customFormat="1" ht="13.2" x14ac:dyDescent="0.25">
      <c r="A1512" s="62">
        <v>77002</v>
      </c>
      <c r="B1512" s="63" t="s">
        <v>1811</v>
      </c>
      <c r="C1512" s="65">
        <v>214404.56</v>
      </c>
      <c r="D1512" s="34">
        <f t="shared" si="309"/>
        <v>2.7983970983878073E-4</v>
      </c>
      <c r="E1512" s="66">
        <f t="shared" si="310"/>
        <v>39231</v>
      </c>
      <c r="F1512" s="35">
        <f t="shared" si="311"/>
        <v>1388516</v>
      </c>
      <c r="G1512" s="35">
        <f t="shared" si="312"/>
        <v>-1091555</v>
      </c>
      <c r="H1512" s="36">
        <f t="shared" si="313"/>
        <v>29849</v>
      </c>
      <c r="I1512" s="36">
        <f t="shared" si="314"/>
        <v>25660</v>
      </c>
      <c r="J1512" s="36">
        <f t="shared" si="315"/>
        <v>202682</v>
      </c>
      <c r="K1512" s="36">
        <f t="shared" si="316"/>
        <v>258191</v>
      </c>
      <c r="L1512" s="36"/>
      <c r="M1512" s="36">
        <f t="shared" si="317"/>
        <v>29971</v>
      </c>
      <c r="N1512" s="36">
        <f t="shared" si="318"/>
        <v>1624087</v>
      </c>
      <c r="O1512" s="36">
        <f t="shared" si="319"/>
        <v>1654058</v>
      </c>
      <c r="P1512" s="36">
        <f t="shared" si="320"/>
        <v>1654058</v>
      </c>
      <c r="Q1512" s="36">
        <f t="shared" si="321"/>
        <v>-136399</v>
      </c>
    </row>
    <row r="1513" spans="1:17" s="33" customFormat="1" ht="13.2" x14ac:dyDescent="0.25">
      <c r="A1513" s="62">
        <v>77003</v>
      </c>
      <c r="B1513" s="63" t="s">
        <v>1812</v>
      </c>
      <c r="C1513" s="65">
        <v>2080362.88</v>
      </c>
      <c r="D1513" s="34">
        <f t="shared" si="309"/>
        <v>2.7152787454640431E-3</v>
      </c>
      <c r="E1513" s="66">
        <f t="shared" si="310"/>
        <v>380658</v>
      </c>
      <c r="F1513" s="35">
        <f t="shared" si="311"/>
        <v>13472737</v>
      </c>
      <c r="G1513" s="35">
        <f t="shared" si="312"/>
        <v>-10591336</v>
      </c>
      <c r="H1513" s="36">
        <f t="shared" si="313"/>
        <v>289628</v>
      </c>
      <c r="I1513" s="36">
        <f t="shared" si="314"/>
        <v>248983</v>
      </c>
      <c r="J1513" s="36">
        <f t="shared" si="315"/>
        <v>1966615</v>
      </c>
      <c r="K1513" s="36">
        <f t="shared" si="316"/>
        <v>2505226</v>
      </c>
      <c r="L1513" s="36"/>
      <c r="M1513" s="36">
        <f t="shared" si="317"/>
        <v>290803</v>
      </c>
      <c r="N1513" s="36">
        <f t="shared" si="318"/>
        <v>15758478</v>
      </c>
      <c r="O1513" s="36">
        <f t="shared" si="319"/>
        <v>16049281</v>
      </c>
      <c r="P1513" s="36">
        <f t="shared" si="320"/>
        <v>16049281</v>
      </c>
      <c r="Q1513" s="36">
        <f t="shared" si="321"/>
        <v>-1323474</v>
      </c>
    </row>
    <row r="1514" spans="1:17" s="33" customFormat="1" ht="13.2" x14ac:dyDescent="0.25">
      <c r="A1514" s="62">
        <v>77007</v>
      </c>
      <c r="B1514" s="63" t="s">
        <v>1813</v>
      </c>
      <c r="C1514" s="65">
        <v>2082818.18</v>
      </c>
      <c r="D1514" s="34">
        <f t="shared" si="309"/>
        <v>2.7184833901766708E-3</v>
      </c>
      <c r="E1514" s="66">
        <f t="shared" si="310"/>
        <v>381107</v>
      </c>
      <c r="F1514" s="35">
        <f t="shared" si="311"/>
        <v>13488638</v>
      </c>
      <c r="G1514" s="35">
        <f t="shared" si="312"/>
        <v>-10603836</v>
      </c>
      <c r="H1514" s="36">
        <f t="shared" si="313"/>
        <v>289970</v>
      </c>
      <c r="I1514" s="36">
        <f t="shared" si="314"/>
        <v>249277</v>
      </c>
      <c r="J1514" s="36">
        <f t="shared" si="315"/>
        <v>1968937</v>
      </c>
      <c r="K1514" s="36">
        <f t="shared" si="316"/>
        <v>2508184</v>
      </c>
      <c r="L1514" s="36"/>
      <c r="M1514" s="36">
        <f t="shared" si="317"/>
        <v>291146</v>
      </c>
      <c r="N1514" s="36">
        <f t="shared" si="318"/>
        <v>15777077</v>
      </c>
      <c r="O1514" s="36">
        <f t="shared" si="319"/>
        <v>16068223</v>
      </c>
      <c r="P1514" s="36">
        <f t="shared" si="320"/>
        <v>16068223</v>
      </c>
      <c r="Q1514" s="36">
        <f t="shared" si="321"/>
        <v>-1325036</v>
      </c>
    </row>
    <row r="1515" spans="1:17" s="33" customFormat="1" ht="13.2" x14ac:dyDescent="0.25">
      <c r="A1515" s="62">
        <v>77008</v>
      </c>
      <c r="B1515" s="63" t="s">
        <v>1814</v>
      </c>
      <c r="C1515" s="65">
        <v>706414.67</v>
      </c>
      <c r="D1515" s="34">
        <f t="shared" si="309"/>
        <v>9.2200873096476147E-4</v>
      </c>
      <c r="E1515" s="66">
        <f t="shared" si="310"/>
        <v>129257</v>
      </c>
      <c r="F1515" s="35">
        <f t="shared" si="311"/>
        <v>4574846</v>
      </c>
      <c r="G1515" s="35">
        <f t="shared" si="312"/>
        <v>-3596428</v>
      </c>
      <c r="H1515" s="36">
        <f t="shared" si="313"/>
        <v>98347</v>
      </c>
      <c r="I1515" s="36">
        <f t="shared" si="314"/>
        <v>84545</v>
      </c>
      <c r="J1515" s="36">
        <f t="shared" si="315"/>
        <v>667790</v>
      </c>
      <c r="K1515" s="36">
        <f t="shared" si="316"/>
        <v>850682</v>
      </c>
      <c r="L1515" s="36"/>
      <c r="M1515" s="36">
        <f t="shared" si="317"/>
        <v>98746</v>
      </c>
      <c r="N1515" s="36">
        <f t="shared" si="318"/>
        <v>5350999</v>
      </c>
      <c r="O1515" s="36">
        <f t="shared" si="319"/>
        <v>5449745</v>
      </c>
      <c r="P1515" s="36">
        <f t="shared" si="320"/>
        <v>5449745</v>
      </c>
      <c r="Q1515" s="36">
        <f t="shared" si="321"/>
        <v>-449403</v>
      </c>
    </row>
    <row r="1516" spans="1:17" s="33" customFormat="1" ht="13.2" x14ac:dyDescent="0.25">
      <c r="A1516" s="62">
        <v>77009</v>
      </c>
      <c r="B1516" s="63" t="s">
        <v>1815</v>
      </c>
      <c r="C1516" s="65">
        <v>740927.96</v>
      </c>
      <c r="D1516" s="34">
        <f t="shared" si="309"/>
        <v>9.6705529648175264E-4</v>
      </c>
      <c r="E1516" s="66">
        <f t="shared" si="310"/>
        <v>135573</v>
      </c>
      <c r="F1516" s="35">
        <f t="shared" si="311"/>
        <v>4798359</v>
      </c>
      <c r="G1516" s="35">
        <f t="shared" si="312"/>
        <v>-3772139</v>
      </c>
      <c r="H1516" s="36">
        <f t="shared" si="313"/>
        <v>103152</v>
      </c>
      <c r="I1516" s="36">
        <f t="shared" si="314"/>
        <v>88676</v>
      </c>
      <c r="J1516" s="36">
        <f t="shared" si="315"/>
        <v>700416</v>
      </c>
      <c r="K1516" s="36">
        <f t="shared" si="316"/>
        <v>892244</v>
      </c>
      <c r="L1516" s="36"/>
      <c r="M1516" s="36">
        <f t="shared" si="317"/>
        <v>103571</v>
      </c>
      <c r="N1516" s="36">
        <f t="shared" si="318"/>
        <v>5612433</v>
      </c>
      <c r="O1516" s="36">
        <f t="shared" si="319"/>
        <v>5716004</v>
      </c>
      <c r="P1516" s="36">
        <f t="shared" si="320"/>
        <v>5716004</v>
      </c>
      <c r="Q1516" s="36">
        <f t="shared" si="321"/>
        <v>-471360</v>
      </c>
    </row>
    <row r="1517" spans="1:17" s="33" customFormat="1" ht="13.2" x14ac:dyDescent="0.25">
      <c r="A1517" s="62">
        <v>77010</v>
      </c>
      <c r="B1517" s="63" t="s">
        <v>1816</v>
      </c>
      <c r="C1517" s="65">
        <v>307939.99</v>
      </c>
      <c r="D1517" s="34">
        <f t="shared" si="309"/>
        <v>4.0192166365005035E-4</v>
      </c>
      <c r="E1517" s="66">
        <f t="shared" si="310"/>
        <v>56346</v>
      </c>
      <c r="F1517" s="35">
        <f t="shared" si="311"/>
        <v>1994265</v>
      </c>
      <c r="G1517" s="35">
        <f t="shared" si="312"/>
        <v>-1567753</v>
      </c>
      <c r="H1517" s="36">
        <f t="shared" si="313"/>
        <v>42871</v>
      </c>
      <c r="I1517" s="36">
        <f t="shared" si="314"/>
        <v>36855</v>
      </c>
      <c r="J1517" s="36">
        <f t="shared" si="315"/>
        <v>291103</v>
      </c>
      <c r="K1517" s="36">
        <f t="shared" si="316"/>
        <v>370829</v>
      </c>
      <c r="L1517" s="36"/>
      <c r="M1517" s="36">
        <f t="shared" si="317"/>
        <v>43045</v>
      </c>
      <c r="N1517" s="36">
        <f t="shared" si="318"/>
        <v>2332605</v>
      </c>
      <c r="O1517" s="36">
        <f t="shared" si="319"/>
        <v>2375650</v>
      </c>
      <c r="P1517" s="36">
        <f t="shared" si="320"/>
        <v>2375650</v>
      </c>
      <c r="Q1517" s="36">
        <f t="shared" si="321"/>
        <v>-195904</v>
      </c>
    </row>
    <row r="1518" spans="1:17" s="33" customFormat="1" ht="13.2" x14ac:dyDescent="0.25">
      <c r="A1518" s="62">
        <v>77012</v>
      </c>
      <c r="B1518" s="63" t="s">
        <v>1817</v>
      </c>
      <c r="C1518" s="65">
        <v>208945.57</v>
      </c>
      <c r="D1518" s="34">
        <f t="shared" si="309"/>
        <v>2.7271466465498054E-4</v>
      </c>
      <c r="E1518" s="66">
        <f t="shared" si="310"/>
        <v>38232</v>
      </c>
      <c r="F1518" s="35">
        <f t="shared" si="311"/>
        <v>1353162</v>
      </c>
      <c r="G1518" s="35">
        <f t="shared" si="312"/>
        <v>-1063763</v>
      </c>
      <c r="H1518" s="36">
        <f t="shared" si="313"/>
        <v>29089</v>
      </c>
      <c r="I1518" s="36">
        <f t="shared" si="314"/>
        <v>25007</v>
      </c>
      <c r="J1518" s="36">
        <f t="shared" si="315"/>
        <v>197521</v>
      </c>
      <c r="K1518" s="36">
        <f t="shared" si="316"/>
        <v>251617</v>
      </c>
      <c r="L1518" s="36"/>
      <c r="M1518" s="36">
        <f t="shared" si="317"/>
        <v>29207</v>
      </c>
      <c r="N1518" s="36">
        <f t="shared" si="318"/>
        <v>1582736</v>
      </c>
      <c r="O1518" s="36">
        <f t="shared" si="319"/>
        <v>1611943</v>
      </c>
      <c r="P1518" s="36">
        <f t="shared" si="320"/>
        <v>1611943</v>
      </c>
      <c r="Q1518" s="36">
        <f t="shared" si="321"/>
        <v>-132926</v>
      </c>
    </row>
    <row r="1519" spans="1:17" s="33" customFormat="1" ht="13.2" x14ac:dyDescent="0.25">
      <c r="A1519" s="62">
        <v>77013</v>
      </c>
      <c r="B1519" s="63" t="s">
        <v>1818</v>
      </c>
      <c r="C1519" s="65">
        <v>42641.08</v>
      </c>
      <c r="D1519" s="34">
        <f t="shared" si="309"/>
        <v>5.5654914496278609E-5</v>
      </c>
      <c r="E1519" s="66">
        <f t="shared" si="310"/>
        <v>7802</v>
      </c>
      <c r="F1519" s="35">
        <f t="shared" si="311"/>
        <v>276150</v>
      </c>
      <c r="G1519" s="35">
        <f t="shared" si="312"/>
        <v>-217090</v>
      </c>
      <c r="H1519" s="36">
        <f t="shared" si="313"/>
        <v>5936</v>
      </c>
      <c r="I1519" s="36">
        <f t="shared" si="314"/>
        <v>5103</v>
      </c>
      <c r="J1519" s="36">
        <f t="shared" si="315"/>
        <v>40310</v>
      </c>
      <c r="K1519" s="36">
        <f t="shared" si="316"/>
        <v>51349</v>
      </c>
      <c r="L1519" s="36"/>
      <c r="M1519" s="36">
        <f t="shared" si="317"/>
        <v>5961</v>
      </c>
      <c r="N1519" s="36">
        <f t="shared" si="318"/>
        <v>323001</v>
      </c>
      <c r="O1519" s="36">
        <f t="shared" si="319"/>
        <v>328962</v>
      </c>
      <c r="P1519" s="36">
        <f t="shared" si="320"/>
        <v>328962</v>
      </c>
      <c r="Q1519" s="36">
        <f t="shared" si="321"/>
        <v>-27127</v>
      </c>
    </row>
    <row r="1520" spans="1:17" s="33" customFormat="1" ht="13.2" x14ac:dyDescent="0.25">
      <c r="A1520" s="62">
        <v>77014</v>
      </c>
      <c r="B1520" s="63" t="s">
        <v>1819</v>
      </c>
      <c r="C1520" s="65">
        <v>118718.84</v>
      </c>
      <c r="D1520" s="34">
        <f t="shared" si="309"/>
        <v>1.5495120877091715E-4</v>
      </c>
      <c r="E1520" s="66">
        <f t="shared" si="310"/>
        <v>21723</v>
      </c>
      <c r="F1520" s="35">
        <f t="shared" si="311"/>
        <v>768841</v>
      </c>
      <c r="G1520" s="35">
        <f t="shared" si="312"/>
        <v>-604410</v>
      </c>
      <c r="H1520" s="36">
        <f t="shared" si="313"/>
        <v>16528</v>
      </c>
      <c r="I1520" s="36">
        <f t="shared" si="314"/>
        <v>14209</v>
      </c>
      <c r="J1520" s="36">
        <f t="shared" si="315"/>
        <v>112228</v>
      </c>
      <c r="K1520" s="36">
        <f t="shared" si="316"/>
        <v>142965</v>
      </c>
      <c r="L1520" s="36"/>
      <c r="M1520" s="36">
        <f t="shared" si="317"/>
        <v>16595</v>
      </c>
      <c r="N1520" s="36">
        <f t="shared" si="318"/>
        <v>899280</v>
      </c>
      <c r="O1520" s="36">
        <f t="shared" si="319"/>
        <v>915875</v>
      </c>
      <c r="P1520" s="36">
        <f t="shared" si="320"/>
        <v>915875</v>
      </c>
      <c r="Q1520" s="36">
        <f t="shared" si="321"/>
        <v>-75526</v>
      </c>
    </row>
    <row r="1521" spans="1:17" s="33" customFormat="1" ht="13.2" x14ac:dyDescent="0.25">
      <c r="A1521" s="62">
        <v>77015</v>
      </c>
      <c r="B1521" s="63" t="s">
        <v>1820</v>
      </c>
      <c r="C1521" s="65">
        <v>118601.43</v>
      </c>
      <c r="D1521" s="34">
        <f t="shared" si="309"/>
        <v>1.5479796585326572E-4</v>
      </c>
      <c r="E1521" s="66">
        <f t="shared" si="310"/>
        <v>21701</v>
      </c>
      <c r="F1521" s="35">
        <f t="shared" si="311"/>
        <v>768080</v>
      </c>
      <c r="G1521" s="35">
        <f t="shared" si="312"/>
        <v>-603812</v>
      </c>
      <c r="H1521" s="36">
        <f t="shared" si="313"/>
        <v>16512</v>
      </c>
      <c r="I1521" s="36">
        <f t="shared" si="314"/>
        <v>14195</v>
      </c>
      <c r="J1521" s="36">
        <f t="shared" si="315"/>
        <v>112117</v>
      </c>
      <c r="K1521" s="36">
        <f t="shared" si="316"/>
        <v>142824</v>
      </c>
      <c r="L1521" s="36"/>
      <c r="M1521" s="36">
        <f t="shared" si="317"/>
        <v>16579</v>
      </c>
      <c r="N1521" s="36">
        <f t="shared" si="318"/>
        <v>898390</v>
      </c>
      <c r="O1521" s="36">
        <f t="shared" si="319"/>
        <v>914969</v>
      </c>
      <c r="P1521" s="36">
        <f t="shared" si="320"/>
        <v>914969</v>
      </c>
      <c r="Q1521" s="36">
        <f t="shared" si="321"/>
        <v>-75451</v>
      </c>
    </row>
    <row r="1522" spans="1:17" s="33" customFormat="1" ht="13.2" x14ac:dyDescent="0.25">
      <c r="A1522" s="62">
        <v>77016</v>
      </c>
      <c r="B1522" s="63" t="s">
        <v>1821</v>
      </c>
      <c r="C1522" s="65">
        <v>572691.71</v>
      </c>
      <c r="D1522" s="34">
        <f t="shared" si="309"/>
        <v>7.4747422327899721E-4</v>
      </c>
      <c r="E1522" s="66">
        <f t="shared" si="310"/>
        <v>104789</v>
      </c>
      <c r="F1522" s="35">
        <f t="shared" si="311"/>
        <v>3708836</v>
      </c>
      <c r="G1522" s="35">
        <f t="shared" si="312"/>
        <v>-2915631</v>
      </c>
      <c r="H1522" s="36">
        <f t="shared" si="313"/>
        <v>79730</v>
      </c>
      <c r="I1522" s="36">
        <f t="shared" si="314"/>
        <v>68541</v>
      </c>
      <c r="J1522" s="36">
        <f t="shared" si="315"/>
        <v>541379</v>
      </c>
      <c r="K1522" s="36">
        <f t="shared" si="316"/>
        <v>689650</v>
      </c>
      <c r="L1522" s="36"/>
      <c r="M1522" s="36">
        <f t="shared" si="317"/>
        <v>80054</v>
      </c>
      <c r="N1522" s="36">
        <f t="shared" si="318"/>
        <v>4338065</v>
      </c>
      <c r="O1522" s="36">
        <f t="shared" si="319"/>
        <v>4418119</v>
      </c>
      <c r="P1522" s="36">
        <f t="shared" si="320"/>
        <v>4418119</v>
      </c>
      <c r="Q1522" s="36">
        <f t="shared" si="321"/>
        <v>-364332</v>
      </c>
    </row>
    <row r="1523" spans="1:17" s="33" customFormat="1" ht="13.2" x14ac:dyDescent="0.25">
      <c r="A1523" s="62">
        <v>77018</v>
      </c>
      <c r="B1523" s="63" t="s">
        <v>1822</v>
      </c>
      <c r="C1523" s="65">
        <v>4756869.7</v>
      </c>
      <c r="D1523" s="34">
        <f t="shared" si="309"/>
        <v>6.2086414420891422E-3</v>
      </c>
      <c r="E1523" s="66">
        <f t="shared" si="310"/>
        <v>870396</v>
      </c>
      <c r="F1523" s="35">
        <f t="shared" si="311"/>
        <v>30806190</v>
      </c>
      <c r="G1523" s="35">
        <f t="shared" si="312"/>
        <v>-24217701</v>
      </c>
      <c r="H1523" s="36">
        <f t="shared" si="313"/>
        <v>662251</v>
      </c>
      <c r="I1523" s="36">
        <f t="shared" si="314"/>
        <v>569314</v>
      </c>
      <c r="J1523" s="36">
        <f t="shared" si="315"/>
        <v>4496780</v>
      </c>
      <c r="K1523" s="36">
        <f t="shared" si="316"/>
        <v>5728345</v>
      </c>
      <c r="L1523" s="36"/>
      <c r="M1523" s="36">
        <f t="shared" si="317"/>
        <v>664938</v>
      </c>
      <c r="N1523" s="36">
        <f t="shared" si="318"/>
        <v>36032669</v>
      </c>
      <c r="O1523" s="36">
        <f t="shared" si="319"/>
        <v>36697607</v>
      </c>
      <c r="P1523" s="36">
        <f t="shared" si="320"/>
        <v>36697607</v>
      </c>
      <c r="Q1523" s="36">
        <f t="shared" si="321"/>
        <v>-3026201</v>
      </c>
    </row>
    <row r="1524" spans="1:17" s="33" customFormat="1" ht="13.2" x14ac:dyDescent="0.25">
      <c r="A1524" s="62">
        <v>77019</v>
      </c>
      <c r="B1524" s="63" t="s">
        <v>1823</v>
      </c>
      <c r="C1524" s="65">
        <v>8184994.9800000004</v>
      </c>
      <c r="D1524" s="34">
        <f t="shared" si="309"/>
        <v>1.0683012619857884E-2</v>
      </c>
      <c r="E1524" s="66">
        <f>ROUND(D1524*$E$10,0)+1</f>
        <v>1497664</v>
      </c>
      <c r="F1524" s="35">
        <f t="shared" si="311"/>
        <v>53007236</v>
      </c>
      <c r="G1524" s="35">
        <f>+ROUND(D1524*$G$10,0)</f>
        <v>-41670631</v>
      </c>
      <c r="H1524" s="36">
        <f t="shared" si="313"/>
        <v>1139513</v>
      </c>
      <c r="I1524" s="36">
        <f>ROUND(D1524*$I$10,0)+1</f>
        <v>979601</v>
      </c>
      <c r="J1524" s="36">
        <f t="shared" si="315"/>
        <v>7737466</v>
      </c>
      <c r="K1524" s="36">
        <f t="shared" si="316"/>
        <v>9856580</v>
      </c>
      <c r="L1524" s="36"/>
      <c r="M1524" s="36">
        <f>ROUND(D1524*$M$10,0)-1</f>
        <v>1144137</v>
      </c>
      <c r="N1524" s="36">
        <f>ROUND(D1524*$N$10,0)-1</f>
        <v>62000271</v>
      </c>
      <c r="O1524" s="36">
        <f t="shared" si="319"/>
        <v>63144408</v>
      </c>
      <c r="P1524" s="36">
        <f t="shared" si="320"/>
        <v>63144408</v>
      </c>
      <c r="Q1524" s="36">
        <f>ROUND(D1524*$Q$10,0)-1</f>
        <v>-5207089</v>
      </c>
    </row>
    <row r="1525" spans="1:17" s="33" customFormat="1" ht="13.2" x14ac:dyDescent="0.25">
      <c r="A1525" s="62">
        <v>77021</v>
      </c>
      <c r="B1525" s="63" t="s">
        <v>1824</v>
      </c>
      <c r="C1525" s="65">
        <v>782892.69</v>
      </c>
      <c r="D1525" s="34">
        <f t="shared" si="309"/>
        <v>1.021827442497037E-3</v>
      </c>
      <c r="E1525" s="66">
        <f t="shared" si="310"/>
        <v>143251</v>
      </c>
      <c r="F1525" s="35">
        <f t="shared" si="311"/>
        <v>5070129</v>
      </c>
      <c r="G1525" s="35">
        <f t="shared" si="312"/>
        <v>-3985785</v>
      </c>
      <c r="H1525" s="36">
        <f t="shared" si="313"/>
        <v>108994</v>
      </c>
      <c r="I1525" s="36">
        <f t="shared" si="314"/>
        <v>93698</v>
      </c>
      <c r="J1525" s="36">
        <f t="shared" si="315"/>
        <v>740087</v>
      </c>
      <c r="K1525" s="36">
        <f t="shared" si="316"/>
        <v>942779</v>
      </c>
      <c r="L1525" s="36"/>
      <c r="M1525" s="36">
        <f t="shared" si="317"/>
        <v>109437</v>
      </c>
      <c r="N1525" s="36">
        <f t="shared" si="318"/>
        <v>5930310</v>
      </c>
      <c r="O1525" s="36">
        <f t="shared" si="319"/>
        <v>6039747</v>
      </c>
      <c r="P1525" s="36">
        <f t="shared" si="320"/>
        <v>6039747</v>
      </c>
      <c r="Q1525" s="36">
        <f t="shared" si="321"/>
        <v>-498057</v>
      </c>
    </row>
    <row r="1526" spans="1:17" s="33" customFormat="1" ht="13.2" x14ac:dyDescent="0.25">
      <c r="A1526" s="62">
        <v>77022</v>
      </c>
      <c r="B1526" s="63" t="s">
        <v>1825</v>
      </c>
      <c r="C1526" s="65">
        <v>413561.37</v>
      </c>
      <c r="D1526" s="34">
        <f t="shared" si="309"/>
        <v>5.3977813616151E-4</v>
      </c>
      <c r="E1526" s="66">
        <f t="shared" si="310"/>
        <v>75672</v>
      </c>
      <c r="F1526" s="35">
        <f t="shared" si="311"/>
        <v>2678284</v>
      </c>
      <c r="G1526" s="35">
        <f t="shared" si="312"/>
        <v>-2105482</v>
      </c>
      <c r="H1526" s="36">
        <f t="shared" si="313"/>
        <v>57576</v>
      </c>
      <c r="I1526" s="36">
        <f t="shared" si="314"/>
        <v>49496</v>
      </c>
      <c r="J1526" s="36">
        <f t="shared" si="315"/>
        <v>390949</v>
      </c>
      <c r="K1526" s="36">
        <f t="shared" si="316"/>
        <v>498021</v>
      </c>
      <c r="L1526" s="36"/>
      <c r="M1526" s="36">
        <f t="shared" si="317"/>
        <v>57810</v>
      </c>
      <c r="N1526" s="36">
        <f t="shared" si="318"/>
        <v>3132674</v>
      </c>
      <c r="O1526" s="36">
        <f t="shared" si="319"/>
        <v>3190484</v>
      </c>
      <c r="P1526" s="36">
        <f t="shared" si="320"/>
        <v>3190484</v>
      </c>
      <c r="Q1526" s="36">
        <f t="shared" si="321"/>
        <v>-263097</v>
      </c>
    </row>
    <row r="1527" spans="1:17" s="33" customFormat="1" ht="13.2" x14ac:dyDescent="0.25">
      <c r="A1527" s="62">
        <v>77027</v>
      </c>
      <c r="B1527" s="63" t="s">
        <v>1826</v>
      </c>
      <c r="C1527" s="65">
        <v>4846327.21</v>
      </c>
      <c r="D1527" s="34">
        <f t="shared" si="309"/>
        <v>6.3254009160541537E-3</v>
      </c>
      <c r="E1527" s="66">
        <f t="shared" si="310"/>
        <v>886765</v>
      </c>
      <c r="F1527" s="35">
        <f t="shared" si="311"/>
        <v>31385530</v>
      </c>
      <c r="G1527" s="35">
        <f t="shared" si="312"/>
        <v>-24673138</v>
      </c>
      <c r="H1527" s="36">
        <f t="shared" si="313"/>
        <v>674705</v>
      </c>
      <c r="I1527" s="36">
        <f>ROUND(D1527*$I$10,0)+1</f>
        <v>580021</v>
      </c>
      <c r="J1527" s="36">
        <f t="shared" si="315"/>
        <v>4581346</v>
      </c>
      <c r="K1527" s="36">
        <f t="shared" si="316"/>
        <v>5836072</v>
      </c>
      <c r="L1527" s="36"/>
      <c r="M1527" s="36">
        <f t="shared" si="317"/>
        <v>677443</v>
      </c>
      <c r="N1527" s="36">
        <f t="shared" si="318"/>
        <v>36710298</v>
      </c>
      <c r="O1527" s="36">
        <f t="shared" si="319"/>
        <v>37387741</v>
      </c>
      <c r="P1527" s="36">
        <f t="shared" si="320"/>
        <v>37387741</v>
      </c>
      <c r="Q1527" s="36">
        <f t="shared" si="321"/>
        <v>-3083111</v>
      </c>
    </row>
    <row r="1528" spans="1:17" s="33" customFormat="1" ht="13.2" x14ac:dyDescent="0.25">
      <c r="A1528" s="62">
        <v>77033</v>
      </c>
      <c r="B1528" s="63" t="s">
        <v>1827</v>
      </c>
      <c r="C1528" s="65">
        <v>455370.97</v>
      </c>
      <c r="D1528" s="34">
        <f t="shared" si="309"/>
        <v>5.9434780731251291E-4</v>
      </c>
      <c r="E1528" s="66">
        <f t="shared" si="310"/>
        <v>83322</v>
      </c>
      <c r="F1528" s="35">
        <f t="shared" si="311"/>
        <v>2949050</v>
      </c>
      <c r="G1528" s="35">
        <f t="shared" si="312"/>
        <v>-2318339</v>
      </c>
      <c r="H1528" s="36">
        <f t="shared" si="313"/>
        <v>63397</v>
      </c>
      <c r="I1528" s="36">
        <f t="shared" si="314"/>
        <v>54500</v>
      </c>
      <c r="J1528" s="36">
        <f t="shared" si="315"/>
        <v>430473</v>
      </c>
      <c r="K1528" s="36">
        <f t="shared" si="316"/>
        <v>548370</v>
      </c>
      <c r="L1528" s="36"/>
      <c r="M1528" s="36">
        <f t="shared" si="317"/>
        <v>63654</v>
      </c>
      <c r="N1528" s="36">
        <f t="shared" si="318"/>
        <v>3449376</v>
      </c>
      <c r="O1528" s="36">
        <f t="shared" si="319"/>
        <v>3513030</v>
      </c>
      <c r="P1528" s="36">
        <f t="shared" si="320"/>
        <v>3513030</v>
      </c>
      <c r="Q1528" s="36">
        <f t="shared" si="321"/>
        <v>-289696</v>
      </c>
    </row>
    <row r="1529" spans="1:17" s="33" customFormat="1" ht="13.2" x14ac:dyDescent="0.25">
      <c r="A1529" s="62">
        <v>77034</v>
      </c>
      <c r="B1529" s="63" t="s">
        <v>1828</v>
      </c>
      <c r="C1529" s="65">
        <v>648299.24</v>
      </c>
      <c r="D1529" s="34">
        <f t="shared" si="309"/>
        <v>8.4615677581811725E-4</v>
      </c>
      <c r="E1529" s="66">
        <f t="shared" si="310"/>
        <v>118624</v>
      </c>
      <c r="F1529" s="35">
        <f t="shared" si="311"/>
        <v>4198482</v>
      </c>
      <c r="G1529" s="35">
        <f t="shared" si="312"/>
        <v>-3300556</v>
      </c>
      <c r="H1529" s="36">
        <f t="shared" si="313"/>
        <v>90256</v>
      </c>
      <c r="I1529" s="36">
        <f t="shared" si="314"/>
        <v>77590</v>
      </c>
      <c r="J1529" s="36">
        <f t="shared" si="315"/>
        <v>612852</v>
      </c>
      <c r="K1529" s="36">
        <f t="shared" si="316"/>
        <v>780698</v>
      </c>
      <c r="L1529" s="36"/>
      <c r="M1529" s="36">
        <f t="shared" si="317"/>
        <v>90622</v>
      </c>
      <c r="N1529" s="36">
        <f t="shared" si="318"/>
        <v>4910782</v>
      </c>
      <c r="O1529" s="36">
        <f t="shared" si="319"/>
        <v>5001404</v>
      </c>
      <c r="P1529" s="36">
        <f t="shared" si="320"/>
        <v>5001404</v>
      </c>
      <c r="Q1529" s="36">
        <f t="shared" si="321"/>
        <v>-412432</v>
      </c>
    </row>
    <row r="1530" spans="1:17" s="33" customFormat="1" ht="13.2" x14ac:dyDescent="0.25">
      <c r="A1530" s="62">
        <v>77035</v>
      </c>
      <c r="B1530" s="63" t="s">
        <v>1829</v>
      </c>
      <c r="C1530" s="65">
        <v>595414.18000000005</v>
      </c>
      <c r="D1530" s="34">
        <f t="shared" si="309"/>
        <v>7.7713147222752902E-4</v>
      </c>
      <c r="E1530" s="66">
        <f t="shared" si="310"/>
        <v>108947</v>
      </c>
      <c r="F1530" s="35">
        <f t="shared" si="311"/>
        <v>3855990</v>
      </c>
      <c r="G1530" s="35">
        <f t="shared" si="312"/>
        <v>-3031313</v>
      </c>
      <c r="H1530" s="36">
        <f t="shared" si="313"/>
        <v>82893</v>
      </c>
      <c r="I1530" s="36">
        <f t="shared" si="314"/>
        <v>71261</v>
      </c>
      <c r="J1530" s="36">
        <f t="shared" si="315"/>
        <v>562859</v>
      </c>
      <c r="K1530" s="36">
        <f t="shared" si="316"/>
        <v>717013</v>
      </c>
      <c r="L1530" s="36"/>
      <c r="M1530" s="36">
        <f t="shared" si="317"/>
        <v>83230</v>
      </c>
      <c r="N1530" s="36">
        <f t="shared" si="318"/>
        <v>4510185</v>
      </c>
      <c r="O1530" s="36">
        <f t="shared" si="319"/>
        <v>4593415</v>
      </c>
      <c r="P1530" s="36">
        <f t="shared" si="320"/>
        <v>4593415</v>
      </c>
      <c r="Q1530" s="36">
        <f t="shared" si="321"/>
        <v>-378788</v>
      </c>
    </row>
    <row r="1531" spans="1:17" s="33" customFormat="1" ht="13.2" x14ac:dyDescent="0.25">
      <c r="A1531" s="62">
        <v>77037</v>
      </c>
      <c r="B1531" s="63" t="s">
        <v>1830</v>
      </c>
      <c r="C1531" s="65">
        <v>218034.53</v>
      </c>
      <c r="D1531" s="34">
        <f t="shared" si="309"/>
        <v>2.8457752768893969E-4</v>
      </c>
      <c r="E1531" s="66">
        <f t="shared" si="310"/>
        <v>39895</v>
      </c>
      <c r="F1531" s="35">
        <f t="shared" si="311"/>
        <v>1412024</v>
      </c>
      <c r="G1531" s="35">
        <f t="shared" si="312"/>
        <v>-1110036</v>
      </c>
      <c r="H1531" s="36">
        <f t="shared" si="313"/>
        <v>30355</v>
      </c>
      <c r="I1531" s="36">
        <f t="shared" si="314"/>
        <v>26095</v>
      </c>
      <c r="J1531" s="36">
        <f t="shared" si="315"/>
        <v>206113</v>
      </c>
      <c r="K1531" s="36">
        <f t="shared" si="316"/>
        <v>262563</v>
      </c>
      <c r="L1531" s="36"/>
      <c r="M1531" s="36">
        <f t="shared" si="317"/>
        <v>30478</v>
      </c>
      <c r="N1531" s="36">
        <f t="shared" si="318"/>
        <v>1651583</v>
      </c>
      <c r="O1531" s="36">
        <f t="shared" si="319"/>
        <v>1682061</v>
      </c>
      <c r="P1531" s="36">
        <f t="shared" si="320"/>
        <v>1682061</v>
      </c>
      <c r="Q1531" s="36">
        <f t="shared" si="321"/>
        <v>-138708</v>
      </c>
    </row>
    <row r="1532" spans="1:17" s="33" customFormat="1" ht="13.2" x14ac:dyDescent="0.25">
      <c r="A1532" s="62">
        <v>77038</v>
      </c>
      <c r="B1532" s="63" t="s">
        <v>1831</v>
      </c>
      <c r="C1532" s="65">
        <v>3326755.35</v>
      </c>
      <c r="D1532" s="34">
        <f t="shared" si="309"/>
        <v>4.3420636755515437E-3</v>
      </c>
      <c r="E1532" s="66">
        <f t="shared" si="310"/>
        <v>608719</v>
      </c>
      <c r="F1532" s="35">
        <f t="shared" si="311"/>
        <v>21544559</v>
      </c>
      <c r="G1532" s="35">
        <f t="shared" si="312"/>
        <v>-16936845</v>
      </c>
      <c r="H1532" s="36">
        <f t="shared" si="313"/>
        <v>463150</v>
      </c>
      <c r="I1532" s="36">
        <f t="shared" si="314"/>
        <v>398154</v>
      </c>
      <c r="J1532" s="36">
        <f t="shared" si="315"/>
        <v>3144859</v>
      </c>
      <c r="K1532" s="36">
        <f t="shared" si="316"/>
        <v>4006163</v>
      </c>
      <c r="L1532" s="36"/>
      <c r="M1532" s="36">
        <f t="shared" si="317"/>
        <v>465030</v>
      </c>
      <c r="N1532" s="36">
        <f t="shared" si="318"/>
        <v>25199739</v>
      </c>
      <c r="O1532" s="36">
        <f t="shared" si="319"/>
        <v>25664769</v>
      </c>
      <c r="P1532" s="36">
        <f t="shared" si="320"/>
        <v>25664769</v>
      </c>
      <c r="Q1532" s="36">
        <f t="shared" si="321"/>
        <v>-2116398</v>
      </c>
    </row>
    <row r="1533" spans="1:17" s="33" customFormat="1" ht="13.2" x14ac:dyDescent="0.25">
      <c r="A1533" s="62">
        <v>77039</v>
      </c>
      <c r="B1533" s="63" t="s">
        <v>1832</v>
      </c>
      <c r="C1533" s="65">
        <v>253590.99</v>
      </c>
      <c r="D1533" s="34">
        <f t="shared" si="309"/>
        <v>3.3098563323153736E-4</v>
      </c>
      <c r="E1533" s="66">
        <f t="shared" si="310"/>
        <v>46401</v>
      </c>
      <c r="F1533" s="35">
        <f t="shared" si="311"/>
        <v>1642293</v>
      </c>
      <c r="G1533" s="35">
        <f t="shared" si="312"/>
        <v>-1291057</v>
      </c>
      <c r="H1533" s="36">
        <f t="shared" si="313"/>
        <v>35305</v>
      </c>
      <c r="I1533" s="36">
        <f t="shared" si="314"/>
        <v>30350</v>
      </c>
      <c r="J1533" s="36">
        <f t="shared" si="315"/>
        <v>239725</v>
      </c>
      <c r="K1533" s="36">
        <f t="shared" si="316"/>
        <v>305380</v>
      </c>
      <c r="L1533" s="36"/>
      <c r="M1533" s="36">
        <f t="shared" si="317"/>
        <v>35448</v>
      </c>
      <c r="N1533" s="36">
        <f t="shared" si="318"/>
        <v>1920919</v>
      </c>
      <c r="O1533" s="36">
        <f t="shared" si="319"/>
        <v>1956367</v>
      </c>
      <c r="P1533" s="36">
        <f t="shared" si="320"/>
        <v>1956367</v>
      </c>
      <c r="Q1533" s="36">
        <f t="shared" si="321"/>
        <v>-161328</v>
      </c>
    </row>
    <row r="1534" spans="1:17" s="33" customFormat="1" ht="13.2" x14ac:dyDescent="0.25">
      <c r="A1534" s="62">
        <v>77040</v>
      </c>
      <c r="B1534" s="63" t="s">
        <v>1833</v>
      </c>
      <c r="C1534" s="65">
        <v>695990.98</v>
      </c>
      <c r="D1534" s="34">
        <f t="shared" si="309"/>
        <v>9.0840378531878538E-4</v>
      </c>
      <c r="E1534" s="66">
        <f t="shared" si="310"/>
        <v>127350</v>
      </c>
      <c r="F1534" s="35">
        <f t="shared" si="311"/>
        <v>4507340</v>
      </c>
      <c r="G1534" s="35">
        <f t="shared" si="312"/>
        <v>-3543360</v>
      </c>
      <c r="H1534" s="36">
        <f t="shared" si="313"/>
        <v>96896</v>
      </c>
      <c r="I1534" s="36">
        <f t="shared" si="314"/>
        <v>83298</v>
      </c>
      <c r="J1534" s="36">
        <f t="shared" si="315"/>
        <v>657936</v>
      </c>
      <c r="K1534" s="36">
        <f t="shared" si="316"/>
        <v>838130</v>
      </c>
      <c r="L1534" s="36"/>
      <c r="M1534" s="36">
        <f t="shared" si="317"/>
        <v>97289</v>
      </c>
      <c r="N1534" s="36">
        <f t="shared" si="318"/>
        <v>5272041</v>
      </c>
      <c r="O1534" s="36">
        <f t="shared" si="319"/>
        <v>5369330</v>
      </c>
      <c r="P1534" s="36">
        <f t="shared" si="320"/>
        <v>5369330</v>
      </c>
      <c r="Q1534" s="36">
        <f t="shared" si="321"/>
        <v>-442772</v>
      </c>
    </row>
    <row r="1535" spans="1:17" s="33" customFormat="1" ht="13.2" x14ac:dyDescent="0.25">
      <c r="A1535" s="62">
        <v>77043</v>
      </c>
      <c r="B1535" s="63" t="s">
        <v>1834</v>
      </c>
      <c r="C1535" s="65">
        <v>754368.51</v>
      </c>
      <c r="D1535" s="34">
        <f t="shared" si="309"/>
        <v>9.8459783201398964E-4</v>
      </c>
      <c r="E1535" s="66">
        <f t="shared" si="310"/>
        <v>138032</v>
      </c>
      <c r="F1535" s="35">
        <f t="shared" si="311"/>
        <v>4885402</v>
      </c>
      <c r="G1535" s="35">
        <f t="shared" si="312"/>
        <v>-3840566</v>
      </c>
      <c r="H1535" s="36">
        <f t="shared" si="313"/>
        <v>105023</v>
      </c>
      <c r="I1535" s="36">
        <f t="shared" si="314"/>
        <v>90285</v>
      </c>
      <c r="J1535" s="36">
        <f t="shared" si="315"/>
        <v>713122</v>
      </c>
      <c r="K1535" s="36">
        <f t="shared" si="316"/>
        <v>908430</v>
      </c>
      <c r="L1535" s="36"/>
      <c r="M1535" s="36">
        <f t="shared" si="317"/>
        <v>105449</v>
      </c>
      <c r="N1535" s="36">
        <f t="shared" si="318"/>
        <v>5714243</v>
      </c>
      <c r="O1535" s="36">
        <f t="shared" si="319"/>
        <v>5819692</v>
      </c>
      <c r="P1535" s="36">
        <f t="shared" si="320"/>
        <v>5819692</v>
      </c>
      <c r="Q1535" s="36">
        <f t="shared" si="321"/>
        <v>-479910</v>
      </c>
    </row>
    <row r="1536" spans="1:17" s="33" customFormat="1" ht="13.2" x14ac:dyDescent="0.25">
      <c r="A1536" s="62">
        <v>77045</v>
      </c>
      <c r="B1536" s="63" t="s">
        <v>1835</v>
      </c>
      <c r="C1536" s="65">
        <v>155639.56</v>
      </c>
      <c r="D1536" s="34">
        <f t="shared" si="309"/>
        <v>2.0313993932701574E-4</v>
      </c>
      <c r="E1536" s="66">
        <f t="shared" si="310"/>
        <v>28478</v>
      </c>
      <c r="F1536" s="35">
        <f t="shared" si="311"/>
        <v>1007945</v>
      </c>
      <c r="G1536" s="35">
        <f t="shared" si="312"/>
        <v>-792377</v>
      </c>
      <c r="H1536" s="36">
        <f t="shared" si="313"/>
        <v>21668</v>
      </c>
      <c r="I1536" s="36">
        <f t="shared" si="314"/>
        <v>18627</v>
      </c>
      <c r="J1536" s="36">
        <f t="shared" si="315"/>
        <v>147130</v>
      </c>
      <c r="K1536" s="36">
        <f t="shared" si="316"/>
        <v>187425</v>
      </c>
      <c r="L1536" s="36"/>
      <c r="M1536" s="36">
        <f t="shared" si="317"/>
        <v>21756</v>
      </c>
      <c r="N1536" s="36">
        <f t="shared" si="318"/>
        <v>1178949</v>
      </c>
      <c r="O1536" s="36">
        <f t="shared" si="319"/>
        <v>1200705</v>
      </c>
      <c r="P1536" s="36">
        <f t="shared" si="320"/>
        <v>1200705</v>
      </c>
      <c r="Q1536" s="36">
        <f t="shared" si="321"/>
        <v>-99014</v>
      </c>
    </row>
    <row r="1537" spans="1:17" s="33" customFormat="1" ht="13.2" x14ac:dyDescent="0.25">
      <c r="A1537" s="62">
        <v>77048</v>
      </c>
      <c r="B1537" s="63" t="s">
        <v>2339</v>
      </c>
      <c r="C1537" s="65">
        <v>602913.69999999995</v>
      </c>
      <c r="D1537" s="34">
        <f t="shared" si="309"/>
        <v>7.8691980649024293E-4</v>
      </c>
      <c r="E1537" s="66">
        <f t="shared" si="310"/>
        <v>110319</v>
      </c>
      <c r="F1537" s="35">
        <f t="shared" si="311"/>
        <v>3904558</v>
      </c>
      <c r="G1537" s="35">
        <f t="shared" si="312"/>
        <v>-3069494</v>
      </c>
      <c r="H1537" s="36">
        <f t="shared" si="313"/>
        <v>83938</v>
      </c>
      <c r="I1537" s="36">
        <f t="shared" si="314"/>
        <v>72158</v>
      </c>
      <c r="J1537" s="36">
        <f t="shared" si="315"/>
        <v>569948</v>
      </c>
      <c r="K1537" s="36">
        <f t="shared" si="316"/>
        <v>726044</v>
      </c>
      <c r="L1537" s="36"/>
      <c r="M1537" s="36">
        <f t="shared" si="317"/>
        <v>84278</v>
      </c>
      <c r="N1537" s="36">
        <f t="shared" si="318"/>
        <v>4566993</v>
      </c>
      <c r="O1537" s="36">
        <f t="shared" si="319"/>
        <v>4651271</v>
      </c>
      <c r="P1537" s="36">
        <f t="shared" si="320"/>
        <v>4651271</v>
      </c>
      <c r="Q1537" s="36">
        <f t="shared" si="321"/>
        <v>-383559</v>
      </c>
    </row>
    <row r="1538" spans="1:17" s="33" customFormat="1" ht="13.2" x14ac:dyDescent="0.25">
      <c r="A1538" s="62">
        <v>77052</v>
      </c>
      <c r="B1538" s="63" t="s">
        <v>1836</v>
      </c>
      <c r="C1538" s="65">
        <v>357828.27</v>
      </c>
      <c r="D1538" s="34">
        <f t="shared" si="309"/>
        <v>4.6703558566530909E-4</v>
      </c>
      <c r="E1538" s="66">
        <f t="shared" si="310"/>
        <v>65474</v>
      </c>
      <c r="F1538" s="35">
        <f t="shared" si="311"/>
        <v>2317349</v>
      </c>
      <c r="G1538" s="35">
        <f t="shared" si="312"/>
        <v>-1821740</v>
      </c>
      <c r="H1538" s="36">
        <f t="shared" si="313"/>
        <v>49817</v>
      </c>
      <c r="I1538" s="36">
        <f t="shared" si="314"/>
        <v>42826</v>
      </c>
      <c r="J1538" s="36">
        <f t="shared" si="315"/>
        <v>338263</v>
      </c>
      <c r="K1538" s="36">
        <f t="shared" si="316"/>
        <v>430906</v>
      </c>
      <c r="L1538" s="36"/>
      <c r="M1538" s="36">
        <f t="shared" si="317"/>
        <v>50019</v>
      </c>
      <c r="N1538" s="36">
        <f t="shared" si="318"/>
        <v>2710503</v>
      </c>
      <c r="O1538" s="36">
        <f t="shared" si="319"/>
        <v>2760522</v>
      </c>
      <c r="P1538" s="36">
        <f t="shared" si="320"/>
        <v>2760522</v>
      </c>
      <c r="Q1538" s="36">
        <f t="shared" si="321"/>
        <v>-227641</v>
      </c>
    </row>
    <row r="1539" spans="1:17" s="33" customFormat="1" ht="13.2" x14ac:dyDescent="0.25">
      <c r="A1539" s="62">
        <v>77060</v>
      </c>
      <c r="B1539" s="63" t="s">
        <v>1837</v>
      </c>
      <c r="C1539" s="65">
        <v>71751.87</v>
      </c>
      <c r="D1539" s="34">
        <f t="shared" si="309"/>
        <v>9.36501652818854E-5</v>
      </c>
      <c r="E1539" s="66">
        <f t="shared" si="310"/>
        <v>13129</v>
      </c>
      <c r="F1539" s="35">
        <f t="shared" si="311"/>
        <v>464676</v>
      </c>
      <c r="G1539" s="35">
        <f t="shared" si="312"/>
        <v>-365296</v>
      </c>
      <c r="H1539" s="36">
        <f t="shared" si="313"/>
        <v>9989</v>
      </c>
      <c r="I1539" s="36">
        <f t="shared" si="314"/>
        <v>8587</v>
      </c>
      <c r="J1539" s="36">
        <f t="shared" si="315"/>
        <v>67829</v>
      </c>
      <c r="K1539" s="36">
        <f t="shared" si="316"/>
        <v>86405</v>
      </c>
      <c r="L1539" s="36"/>
      <c r="M1539" s="36">
        <f t="shared" si="317"/>
        <v>10030</v>
      </c>
      <c r="N1539" s="36">
        <f t="shared" si="318"/>
        <v>543511</v>
      </c>
      <c r="O1539" s="36">
        <f t="shared" si="319"/>
        <v>553541</v>
      </c>
      <c r="P1539" s="36">
        <f t="shared" si="320"/>
        <v>553541</v>
      </c>
      <c r="Q1539" s="36">
        <f t="shared" si="321"/>
        <v>-45647</v>
      </c>
    </row>
    <row r="1540" spans="1:17" s="33" customFormat="1" ht="13.2" x14ac:dyDescent="0.25">
      <c r="A1540" s="62">
        <v>77062</v>
      </c>
      <c r="B1540" s="63" t="s">
        <v>1838</v>
      </c>
      <c r="C1540" s="65">
        <v>1095960.94</v>
      </c>
      <c r="D1540" s="34">
        <f t="shared" si="309"/>
        <v>1.4304424842654343E-3</v>
      </c>
      <c r="E1540" s="66">
        <f t="shared" si="310"/>
        <v>200535</v>
      </c>
      <c r="F1540" s="35">
        <f t="shared" si="311"/>
        <v>7097605</v>
      </c>
      <c r="G1540" s="35">
        <f t="shared" si="312"/>
        <v>-5579647</v>
      </c>
      <c r="H1540" s="36">
        <f t="shared" si="313"/>
        <v>152579</v>
      </c>
      <c r="I1540" s="36">
        <f t="shared" si="314"/>
        <v>131167</v>
      </c>
      <c r="J1540" s="36">
        <f t="shared" si="315"/>
        <v>1036037</v>
      </c>
      <c r="K1540" s="36">
        <f t="shared" si="316"/>
        <v>1319783</v>
      </c>
      <c r="L1540" s="36"/>
      <c r="M1540" s="36">
        <f t="shared" si="317"/>
        <v>153199</v>
      </c>
      <c r="N1540" s="36">
        <f t="shared" si="318"/>
        <v>8301762</v>
      </c>
      <c r="O1540" s="36">
        <f t="shared" si="319"/>
        <v>8454961</v>
      </c>
      <c r="P1540" s="36">
        <f t="shared" si="320"/>
        <v>8454961</v>
      </c>
      <c r="Q1540" s="36">
        <f t="shared" si="321"/>
        <v>-697223</v>
      </c>
    </row>
    <row r="1541" spans="1:17" s="33" customFormat="1" ht="13.2" x14ac:dyDescent="0.25">
      <c r="A1541" s="62">
        <v>77064</v>
      </c>
      <c r="B1541" s="63" t="s">
        <v>1839</v>
      </c>
      <c r="C1541" s="65">
        <v>84540.91</v>
      </c>
      <c r="D1541" s="34">
        <f t="shared" si="309"/>
        <v>1.1034235337115255E-4</v>
      </c>
      <c r="E1541" s="66">
        <f t="shared" si="310"/>
        <v>15469</v>
      </c>
      <c r="F1541" s="35">
        <f t="shared" si="311"/>
        <v>547499</v>
      </c>
      <c r="G1541" s="35">
        <f t="shared" si="312"/>
        <v>-430406</v>
      </c>
      <c r="H1541" s="36">
        <f t="shared" si="313"/>
        <v>11770</v>
      </c>
      <c r="I1541" s="36">
        <f t="shared" si="314"/>
        <v>10118</v>
      </c>
      <c r="J1541" s="36">
        <f t="shared" si="315"/>
        <v>79918</v>
      </c>
      <c r="K1541" s="36">
        <f t="shared" si="316"/>
        <v>101806</v>
      </c>
      <c r="L1541" s="36"/>
      <c r="M1541" s="36">
        <f t="shared" si="317"/>
        <v>11818</v>
      </c>
      <c r="N1541" s="36">
        <f t="shared" si="318"/>
        <v>640386</v>
      </c>
      <c r="O1541" s="36">
        <f t="shared" si="319"/>
        <v>652204</v>
      </c>
      <c r="P1541" s="36">
        <f t="shared" si="320"/>
        <v>652204</v>
      </c>
      <c r="Q1541" s="36">
        <f t="shared" si="321"/>
        <v>-53783</v>
      </c>
    </row>
    <row r="1542" spans="1:17" s="33" customFormat="1" ht="13.2" x14ac:dyDescent="0.25">
      <c r="A1542" s="62">
        <v>77065</v>
      </c>
      <c r="B1542" s="63" t="s">
        <v>1840</v>
      </c>
      <c r="C1542" s="65">
        <v>1899394.41</v>
      </c>
      <c r="D1542" s="34">
        <f t="shared" si="309"/>
        <v>2.4790796453387099E-3</v>
      </c>
      <c r="E1542" s="66">
        <f t="shared" si="310"/>
        <v>347545</v>
      </c>
      <c r="F1542" s="35">
        <f t="shared" si="311"/>
        <v>12300759</v>
      </c>
      <c r="G1542" s="35">
        <f t="shared" si="312"/>
        <v>-9670007</v>
      </c>
      <c r="H1542" s="36">
        <f t="shared" si="313"/>
        <v>264433</v>
      </c>
      <c r="I1542" s="36">
        <f t="shared" si="314"/>
        <v>227324</v>
      </c>
      <c r="J1542" s="36">
        <f t="shared" si="315"/>
        <v>1795542</v>
      </c>
      <c r="K1542" s="36">
        <f t="shared" si="316"/>
        <v>2287299</v>
      </c>
      <c r="L1542" s="36"/>
      <c r="M1542" s="36">
        <f t="shared" si="317"/>
        <v>265507</v>
      </c>
      <c r="N1542" s="36">
        <f t="shared" si="318"/>
        <v>14387666</v>
      </c>
      <c r="O1542" s="36">
        <f t="shared" si="319"/>
        <v>14653173</v>
      </c>
      <c r="P1542" s="36">
        <f t="shared" si="320"/>
        <v>14653173</v>
      </c>
      <c r="Q1542" s="36">
        <f t="shared" si="321"/>
        <v>-1208347</v>
      </c>
    </row>
    <row r="1543" spans="1:17" s="33" customFormat="1" ht="13.2" x14ac:dyDescent="0.25">
      <c r="A1543" s="62">
        <v>77066</v>
      </c>
      <c r="B1543" s="63" t="s">
        <v>1841</v>
      </c>
      <c r="C1543" s="65">
        <v>1877720.9</v>
      </c>
      <c r="D1543" s="34">
        <f t="shared" si="309"/>
        <v>2.4507914934934882E-3</v>
      </c>
      <c r="E1543" s="66">
        <f t="shared" si="310"/>
        <v>343579</v>
      </c>
      <c r="F1543" s="35">
        <f t="shared" si="311"/>
        <v>12160398</v>
      </c>
      <c r="G1543" s="35">
        <f t="shared" si="312"/>
        <v>-9559665</v>
      </c>
      <c r="H1543" s="36">
        <f t="shared" si="313"/>
        <v>261416</v>
      </c>
      <c r="I1543" s="36">
        <f t="shared" si="314"/>
        <v>224730</v>
      </c>
      <c r="J1543" s="36">
        <f t="shared" si="315"/>
        <v>1775053</v>
      </c>
      <c r="K1543" s="36">
        <f t="shared" si="316"/>
        <v>2261199</v>
      </c>
      <c r="L1543" s="36"/>
      <c r="M1543" s="36">
        <f t="shared" si="317"/>
        <v>262477</v>
      </c>
      <c r="N1543" s="36">
        <f t="shared" si="318"/>
        <v>14223492</v>
      </c>
      <c r="O1543" s="36">
        <f t="shared" si="319"/>
        <v>14485969</v>
      </c>
      <c r="P1543" s="36">
        <f t="shared" si="320"/>
        <v>14485969</v>
      </c>
      <c r="Q1543" s="36">
        <f t="shared" si="321"/>
        <v>-1194559</v>
      </c>
    </row>
    <row r="1544" spans="1:17" s="33" customFormat="1" ht="13.2" x14ac:dyDescent="0.25">
      <c r="A1544" s="62">
        <v>77069</v>
      </c>
      <c r="B1544" s="63" t="s">
        <v>1842</v>
      </c>
      <c r="C1544" s="65">
        <v>1348645.57</v>
      </c>
      <c r="D1544" s="34">
        <f t="shared" si="309"/>
        <v>1.7602451411675064E-3</v>
      </c>
      <c r="E1544" s="66">
        <f t="shared" si="310"/>
        <v>246771</v>
      </c>
      <c r="F1544" s="35">
        <f t="shared" si="311"/>
        <v>8734028</v>
      </c>
      <c r="G1544" s="35">
        <f t="shared" si="312"/>
        <v>-6866090</v>
      </c>
      <c r="H1544" s="36">
        <f t="shared" si="313"/>
        <v>187758</v>
      </c>
      <c r="I1544" s="36">
        <f t="shared" si="314"/>
        <v>161409</v>
      </c>
      <c r="J1544" s="36">
        <f t="shared" si="315"/>
        <v>1274906</v>
      </c>
      <c r="K1544" s="36">
        <f t="shared" si="316"/>
        <v>1624073</v>
      </c>
      <c r="L1544" s="36"/>
      <c r="M1544" s="36">
        <f t="shared" si="317"/>
        <v>188520</v>
      </c>
      <c r="N1544" s="36">
        <f t="shared" si="318"/>
        <v>10215815</v>
      </c>
      <c r="O1544" s="36">
        <f t="shared" si="319"/>
        <v>10404335</v>
      </c>
      <c r="P1544" s="36">
        <f t="shared" si="320"/>
        <v>10404335</v>
      </c>
      <c r="Q1544" s="36">
        <f t="shared" si="321"/>
        <v>-857974</v>
      </c>
    </row>
    <row r="1545" spans="1:17" s="33" customFormat="1" ht="13.2" x14ac:dyDescent="0.25">
      <c r="A1545" s="62">
        <v>77070</v>
      </c>
      <c r="B1545" s="63" t="s">
        <v>1843</v>
      </c>
      <c r="C1545" s="65">
        <v>188680.92</v>
      </c>
      <c r="D1545" s="34">
        <f t="shared" si="309"/>
        <v>2.4626534950989012E-4</v>
      </c>
      <c r="E1545" s="66">
        <f t="shared" si="310"/>
        <v>34524</v>
      </c>
      <c r="F1545" s="35">
        <f t="shared" si="311"/>
        <v>1221925</v>
      </c>
      <c r="G1545" s="35">
        <f t="shared" si="312"/>
        <v>-960593</v>
      </c>
      <c r="H1545" s="36">
        <f t="shared" si="313"/>
        <v>26268</v>
      </c>
      <c r="I1545" s="36">
        <f t="shared" si="314"/>
        <v>22582</v>
      </c>
      <c r="J1545" s="36">
        <f t="shared" si="315"/>
        <v>178364</v>
      </c>
      <c r="K1545" s="36">
        <f t="shared" si="316"/>
        <v>227214</v>
      </c>
      <c r="L1545" s="36"/>
      <c r="M1545" s="36">
        <f t="shared" si="317"/>
        <v>26375</v>
      </c>
      <c r="N1545" s="36">
        <f t="shared" si="318"/>
        <v>1429233</v>
      </c>
      <c r="O1545" s="36">
        <f t="shared" si="319"/>
        <v>1455608</v>
      </c>
      <c r="P1545" s="36">
        <f t="shared" si="320"/>
        <v>1455608</v>
      </c>
      <c r="Q1545" s="36">
        <f t="shared" si="321"/>
        <v>-120034</v>
      </c>
    </row>
    <row r="1546" spans="1:17" s="33" customFormat="1" ht="13.2" x14ac:dyDescent="0.25">
      <c r="A1546" s="62">
        <v>77072</v>
      </c>
      <c r="B1546" s="63" t="s">
        <v>1844</v>
      </c>
      <c r="C1546" s="65">
        <v>13904979.460000001</v>
      </c>
      <c r="D1546" s="34">
        <f t="shared" si="309"/>
        <v>1.8148706433298835E-2</v>
      </c>
      <c r="E1546" s="66">
        <f>ROUND(D1546*$E$10,0)+1</f>
        <v>2544288</v>
      </c>
      <c r="F1546" s="35">
        <f>+ROUND(D1546*$F$10,0)</f>
        <v>90050699</v>
      </c>
      <c r="G1546" s="35">
        <f>+ROUND(D1546*$G$10,0)</f>
        <v>-70791645</v>
      </c>
      <c r="H1546" s="36">
        <f>ROUND(D1546*$H$10,0)+1</f>
        <v>1935850</v>
      </c>
      <c r="I1546" s="36">
        <f>ROUND(D1546*$I$10,0)+1</f>
        <v>1664182</v>
      </c>
      <c r="J1546" s="36">
        <f>ROUND(D1546*$J$10,0)-1</f>
        <v>13144700</v>
      </c>
      <c r="K1546" s="36">
        <f t="shared" si="316"/>
        <v>16744732</v>
      </c>
      <c r="L1546" s="36"/>
      <c r="M1546" s="36">
        <f>ROUND(D1546*$M$10,0)</f>
        <v>1943706</v>
      </c>
      <c r="N1546" s="36">
        <f>ROUND(D1546*$N$10,0)-1</f>
        <v>105328410</v>
      </c>
      <c r="O1546" s="36">
        <f t="shared" si="319"/>
        <v>107272116</v>
      </c>
      <c r="P1546" s="36">
        <f t="shared" si="320"/>
        <v>107272116</v>
      </c>
      <c r="Q1546" s="36">
        <f>ROUND(D1546*$Q$10,0)-1</f>
        <v>-8845999</v>
      </c>
    </row>
    <row r="1547" spans="1:17" s="33" customFormat="1" ht="13.2" x14ac:dyDescent="0.25">
      <c r="A1547" s="62">
        <v>77077</v>
      </c>
      <c r="B1547" s="63" t="s">
        <v>1845</v>
      </c>
      <c r="C1547" s="65">
        <v>186628.48000000001</v>
      </c>
      <c r="D1547" s="34">
        <f t="shared" si="309"/>
        <v>2.4358651556129543E-4</v>
      </c>
      <c r="E1547" s="66">
        <f t="shared" si="310"/>
        <v>34149</v>
      </c>
      <c r="F1547" s="35">
        <f t="shared" si="311"/>
        <v>1208634</v>
      </c>
      <c r="G1547" s="35">
        <f t="shared" si="312"/>
        <v>-950144</v>
      </c>
      <c r="H1547" s="36">
        <f t="shared" si="313"/>
        <v>25982</v>
      </c>
      <c r="I1547" s="36">
        <f t="shared" si="314"/>
        <v>22336</v>
      </c>
      <c r="J1547" s="36">
        <f t="shared" si="315"/>
        <v>176424</v>
      </c>
      <c r="K1547" s="36">
        <f t="shared" si="316"/>
        <v>224742</v>
      </c>
      <c r="L1547" s="36"/>
      <c r="M1547" s="36">
        <f t="shared" si="317"/>
        <v>26088</v>
      </c>
      <c r="N1547" s="36">
        <f t="shared" si="318"/>
        <v>1413686</v>
      </c>
      <c r="O1547" s="36">
        <f t="shared" si="319"/>
        <v>1439774</v>
      </c>
      <c r="P1547" s="36">
        <f t="shared" si="320"/>
        <v>1439774</v>
      </c>
      <c r="Q1547" s="36">
        <f t="shared" si="321"/>
        <v>-118728</v>
      </c>
    </row>
    <row r="1548" spans="1:17" s="33" customFormat="1" ht="13.2" x14ac:dyDescent="0.25">
      <c r="A1548" s="62">
        <v>77078</v>
      </c>
      <c r="B1548" s="63" t="s">
        <v>1846</v>
      </c>
      <c r="C1548" s="65">
        <v>168895.42</v>
      </c>
      <c r="D1548" s="34">
        <f t="shared" ref="D1548:D1611" si="322">+C1548/$C$10</f>
        <v>2.2044141843764427E-4</v>
      </c>
      <c r="E1548" s="66">
        <f t="shared" ref="E1548:E1611" si="323">ROUND(D1548*$E$10,0)</f>
        <v>30904</v>
      </c>
      <c r="F1548" s="35">
        <f t="shared" ref="F1548:F1611" si="324">+ROUND(D1548*$F$10,0)</f>
        <v>1093792</v>
      </c>
      <c r="G1548" s="35">
        <f t="shared" ref="G1548:G1611" si="325">+ROUND(D1548*$G$10,0)</f>
        <v>-859864</v>
      </c>
      <c r="H1548" s="36">
        <f t="shared" ref="H1548:H1611" si="326">ROUND(D1548*$H$10,0)</f>
        <v>23514</v>
      </c>
      <c r="I1548" s="36">
        <f t="shared" ref="I1548:I1611" si="327">ROUND(D1548*$I$10,0)</f>
        <v>20214</v>
      </c>
      <c r="J1548" s="36">
        <f t="shared" ref="J1548:J1611" si="328">ROUND(D1548*$J$10,0)</f>
        <v>159661</v>
      </c>
      <c r="K1548" s="36">
        <f t="shared" ref="K1548:K1611" si="329">ROUND(SUM(H1548:J1548),0)</f>
        <v>203389</v>
      </c>
      <c r="L1548" s="36"/>
      <c r="M1548" s="36">
        <f t="shared" ref="M1548:M1611" si="330">ROUND(D1548*$M$10,0)</f>
        <v>23609</v>
      </c>
      <c r="N1548" s="36">
        <f t="shared" ref="N1548:N1611" si="331">ROUND(D1548*$N$10,0)</f>
        <v>1279361</v>
      </c>
      <c r="O1548" s="36">
        <f t="shared" ref="O1548:O1611" si="332">ROUND(SUM(L1548:N1548),0)</f>
        <v>1302970</v>
      </c>
      <c r="P1548" s="36">
        <f t="shared" ref="P1548:P1611" si="333">ROUND(SUM(M1548:N1548),0)</f>
        <v>1302970</v>
      </c>
      <c r="Q1548" s="36">
        <f t="shared" ref="Q1548:Q1611" si="334">ROUND(D1548*$Q$10,0)</f>
        <v>-107447</v>
      </c>
    </row>
    <row r="1549" spans="1:17" s="33" customFormat="1" ht="13.2" x14ac:dyDescent="0.25">
      <c r="A1549" s="62">
        <v>77080</v>
      </c>
      <c r="B1549" s="63" t="s">
        <v>1847</v>
      </c>
      <c r="C1549" s="65">
        <v>2687741.99</v>
      </c>
      <c r="D1549" s="34">
        <f t="shared" si="322"/>
        <v>3.5080267817210009E-3</v>
      </c>
      <c r="E1549" s="66">
        <f t="shared" si="323"/>
        <v>491794</v>
      </c>
      <c r="F1549" s="35">
        <f t="shared" si="324"/>
        <v>17406214</v>
      </c>
      <c r="G1549" s="35">
        <f t="shared" si="325"/>
        <v>-13683564</v>
      </c>
      <c r="H1549" s="36">
        <f t="shared" si="326"/>
        <v>374187</v>
      </c>
      <c r="I1549" s="36">
        <f t="shared" si="327"/>
        <v>321675</v>
      </c>
      <c r="J1549" s="36">
        <f t="shared" si="328"/>
        <v>2540785</v>
      </c>
      <c r="K1549" s="36">
        <f t="shared" si="329"/>
        <v>3236647</v>
      </c>
      <c r="L1549" s="36"/>
      <c r="M1549" s="36">
        <f t="shared" si="330"/>
        <v>375706</v>
      </c>
      <c r="N1549" s="36">
        <f t="shared" si="331"/>
        <v>20359296</v>
      </c>
      <c r="O1549" s="36">
        <f t="shared" si="332"/>
        <v>20735002</v>
      </c>
      <c r="P1549" s="36">
        <f t="shared" si="333"/>
        <v>20735002</v>
      </c>
      <c r="Q1549" s="36">
        <f t="shared" si="334"/>
        <v>-1709874</v>
      </c>
    </row>
    <row r="1550" spans="1:17" s="33" customFormat="1" ht="13.2" x14ac:dyDescent="0.25">
      <c r="A1550" s="62">
        <v>77084</v>
      </c>
      <c r="B1550" s="63" t="s">
        <v>1848</v>
      </c>
      <c r="C1550" s="65">
        <v>79428.05</v>
      </c>
      <c r="D1550" s="34">
        <f t="shared" si="322"/>
        <v>1.036690752522249E-4</v>
      </c>
      <c r="E1550" s="66">
        <f t="shared" si="323"/>
        <v>14533</v>
      </c>
      <c r="F1550" s="35">
        <f t="shared" si="324"/>
        <v>514388</v>
      </c>
      <c r="G1550" s="35">
        <f t="shared" si="325"/>
        <v>-404376</v>
      </c>
      <c r="H1550" s="36">
        <f t="shared" si="326"/>
        <v>11058</v>
      </c>
      <c r="I1550" s="36">
        <f t="shared" si="327"/>
        <v>9506</v>
      </c>
      <c r="J1550" s="36">
        <f t="shared" si="328"/>
        <v>75085</v>
      </c>
      <c r="K1550" s="36">
        <f t="shared" si="329"/>
        <v>95649</v>
      </c>
      <c r="L1550" s="36"/>
      <c r="M1550" s="36">
        <f t="shared" si="330"/>
        <v>11103</v>
      </c>
      <c r="N1550" s="36">
        <f t="shared" si="331"/>
        <v>601657</v>
      </c>
      <c r="O1550" s="36">
        <f t="shared" si="332"/>
        <v>612760</v>
      </c>
      <c r="P1550" s="36">
        <f t="shared" si="333"/>
        <v>612760</v>
      </c>
      <c r="Q1550" s="36">
        <f t="shared" si="334"/>
        <v>-50530</v>
      </c>
    </row>
    <row r="1551" spans="1:17" s="33" customFormat="1" ht="13.2" x14ac:dyDescent="0.25">
      <c r="A1551" s="62">
        <v>77090</v>
      </c>
      <c r="B1551" s="63" t="s">
        <v>1849</v>
      </c>
      <c r="C1551" s="65">
        <v>121461.2</v>
      </c>
      <c r="D1551" s="34">
        <f t="shared" si="322"/>
        <v>1.5853052269350107E-4</v>
      </c>
      <c r="E1551" s="66">
        <f t="shared" si="323"/>
        <v>22225</v>
      </c>
      <c r="F1551" s="35">
        <f t="shared" si="324"/>
        <v>786601</v>
      </c>
      <c r="G1551" s="35">
        <f t="shared" si="325"/>
        <v>-618371</v>
      </c>
      <c r="H1551" s="36">
        <f t="shared" si="326"/>
        <v>16910</v>
      </c>
      <c r="I1551" s="36">
        <f t="shared" si="327"/>
        <v>14537</v>
      </c>
      <c r="J1551" s="36">
        <f t="shared" si="328"/>
        <v>114820</v>
      </c>
      <c r="K1551" s="36">
        <f t="shared" si="329"/>
        <v>146267</v>
      </c>
      <c r="L1551" s="36"/>
      <c r="M1551" s="36">
        <f t="shared" si="330"/>
        <v>16978</v>
      </c>
      <c r="N1551" s="36">
        <f t="shared" si="331"/>
        <v>920053</v>
      </c>
      <c r="O1551" s="36">
        <f t="shared" si="332"/>
        <v>937031</v>
      </c>
      <c r="P1551" s="36">
        <f t="shared" si="333"/>
        <v>937031</v>
      </c>
      <c r="Q1551" s="36">
        <f t="shared" si="334"/>
        <v>-77271</v>
      </c>
    </row>
    <row r="1552" spans="1:17" s="33" customFormat="1" ht="13.2" x14ac:dyDescent="0.25">
      <c r="A1552" s="62">
        <v>77093</v>
      </c>
      <c r="B1552" s="63" t="s">
        <v>1850</v>
      </c>
      <c r="C1552" s="65">
        <v>159110.62</v>
      </c>
      <c r="D1552" s="34">
        <f t="shared" si="322"/>
        <v>2.0767034867667227E-4</v>
      </c>
      <c r="E1552" s="66">
        <f t="shared" si="323"/>
        <v>29114</v>
      </c>
      <c r="F1552" s="35">
        <f t="shared" si="324"/>
        <v>1030424</v>
      </c>
      <c r="G1552" s="35">
        <f t="shared" si="325"/>
        <v>-810048</v>
      </c>
      <c r="H1552" s="36">
        <f t="shared" si="326"/>
        <v>22151</v>
      </c>
      <c r="I1552" s="36">
        <f t="shared" si="327"/>
        <v>19043</v>
      </c>
      <c r="J1552" s="36">
        <f t="shared" si="328"/>
        <v>150411</v>
      </c>
      <c r="K1552" s="36">
        <f t="shared" si="329"/>
        <v>191605</v>
      </c>
      <c r="L1552" s="36"/>
      <c r="M1552" s="36">
        <f t="shared" si="330"/>
        <v>22241</v>
      </c>
      <c r="N1552" s="36">
        <f t="shared" si="331"/>
        <v>1205242</v>
      </c>
      <c r="O1552" s="36">
        <f t="shared" si="332"/>
        <v>1227483</v>
      </c>
      <c r="P1552" s="36">
        <f t="shared" si="333"/>
        <v>1227483</v>
      </c>
      <c r="Q1552" s="36">
        <f t="shared" si="334"/>
        <v>-101222</v>
      </c>
    </row>
    <row r="1553" spans="1:17" s="33" customFormat="1" ht="13.2" x14ac:dyDescent="0.25">
      <c r="A1553" s="62">
        <v>77096</v>
      </c>
      <c r="B1553" s="63" t="s">
        <v>2329</v>
      </c>
      <c r="C1553" s="65">
        <v>649992.09</v>
      </c>
      <c r="D1553" s="34">
        <f t="shared" si="322"/>
        <v>8.4836627478026888E-4</v>
      </c>
      <c r="E1553" s="66">
        <f t="shared" si="323"/>
        <v>118933</v>
      </c>
      <c r="F1553" s="35">
        <f t="shared" si="324"/>
        <v>4209445</v>
      </c>
      <c r="G1553" s="35">
        <f t="shared" si="325"/>
        <v>-3309175</v>
      </c>
      <c r="H1553" s="36">
        <f t="shared" si="326"/>
        <v>90492</v>
      </c>
      <c r="I1553" s="36">
        <f t="shared" si="327"/>
        <v>77793</v>
      </c>
      <c r="J1553" s="36">
        <f t="shared" si="328"/>
        <v>614453</v>
      </c>
      <c r="K1553" s="36">
        <f t="shared" si="329"/>
        <v>782738</v>
      </c>
      <c r="L1553" s="36"/>
      <c r="M1553" s="36">
        <f t="shared" si="330"/>
        <v>90859</v>
      </c>
      <c r="N1553" s="36">
        <f t="shared" si="331"/>
        <v>4923606</v>
      </c>
      <c r="O1553" s="36">
        <f t="shared" si="332"/>
        <v>5014465</v>
      </c>
      <c r="P1553" s="36">
        <f t="shared" si="333"/>
        <v>5014465</v>
      </c>
      <c r="Q1553" s="36">
        <f t="shared" si="334"/>
        <v>-413509</v>
      </c>
    </row>
    <row r="1554" spans="1:17" s="33" customFormat="1" ht="13.2" x14ac:dyDescent="0.25">
      <c r="A1554" s="62">
        <v>77099</v>
      </c>
      <c r="B1554" s="63" t="s">
        <v>1851</v>
      </c>
      <c r="C1554" s="65">
        <v>125655.13</v>
      </c>
      <c r="D1554" s="34">
        <f t="shared" si="322"/>
        <v>1.6400441818473579E-4</v>
      </c>
      <c r="E1554" s="66">
        <f t="shared" si="323"/>
        <v>22992</v>
      </c>
      <c r="F1554" s="35">
        <f t="shared" si="324"/>
        <v>813761</v>
      </c>
      <c r="G1554" s="35">
        <f t="shared" si="325"/>
        <v>-639723</v>
      </c>
      <c r="H1554" s="36">
        <f t="shared" si="326"/>
        <v>17494</v>
      </c>
      <c r="I1554" s="36">
        <f t="shared" si="327"/>
        <v>15039</v>
      </c>
      <c r="J1554" s="36">
        <f t="shared" si="328"/>
        <v>118785</v>
      </c>
      <c r="K1554" s="36">
        <f t="shared" si="329"/>
        <v>151318</v>
      </c>
      <c r="L1554" s="36"/>
      <c r="M1554" s="36">
        <f t="shared" si="330"/>
        <v>17565</v>
      </c>
      <c r="N1554" s="36">
        <f t="shared" si="331"/>
        <v>951821</v>
      </c>
      <c r="O1554" s="36">
        <f t="shared" si="332"/>
        <v>969386</v>
      </c>
      <c r="P1554" s="36">
        <f t="shared" si="333"/>
        <v>969386</v>
      </c>
      <c r="Q1554" s="36">
        <f t="shared" si="334"/>
        <v>-79939</v>
      </c>
    </row>
    <row r="1555" spans="1:17" s="33" customFormat="1" ht="13.2" x14ac:dyDescent="0.25">
      <c r="A1555" s="62">
        <v>77101</v>
      </c>
      <c r="B1555" s="63" t="s">
        <v>1852</v>
      </c>
      <c r="C1555" s="65">
        <v>337491.46</v>
      </c>
      <c r="D1555" s="34">
        <f t="shared" si="322"/>
        <v>4.4049208766579629E-4</v>
      </c>
      <c r="E1555" s="66">
        <f t="shared" si="323"/>
        <v>61753</v>
      </c>
      <c r="F1555" s="35">
        <f t="shared" si="324"/>
        <v>2185645</v>
      </c>
      <c r="G1555" s="35">
        <f t="shared" si="325"/>
        <v>-1718203</v>
      </c>
      <c r="H1555" s="36">
        <f t="shared" si="326"/>
        <v>46985</v>
      </c>
      <c r="I1555" s="36">
        <f t="shared" si="327"/>
        <v>40392</v>
      </c>
      <c r="J1555" s="36">
        <f t="shared" si="328"/>
        <v>319039</v>
      </c>
      <c r="K1555" s="36">
        <f t="shared" si="329"/>
        <v>406416</v>
      </c>
      <c r="L1555" s="36"/>
      <c r="M1555" s="36">
        <f t="shared" si="330"/>
        <v>47176</v>
      </c>
      <c r="N1555" s="36">
        <f t="shared" si="331"/>
        <v>2556454</v>
      </c>
      <c r="O1555" s="36">
        <f t="shared" si="332"/>
        <v>2603630</v>
      </c>
      <c r="P1555" s="36">
        <f t="shared" si="333"/>
        <v>2603630</v>
      </c>
      <c r="Q1555" s="36">
        <f t="shared" si="334"/>
        <v>-214704</v>
      </c>
    </row>
    <row r="1556" spans="1:17" s="33" customFormat="1" ht="13.2" x14ac:dyDescent="0.25">
      <c r="A1556" s="62">
        <v>77105</v>
      </c>
      <c r="B1556" s="63" t="s">
        <v>1853</v>
      </c>
      <c r="C1556" s="65">
        <v>716668.24</v>
      </c>
      <c r="D1556" s="34">
        <f t="shared" si="322"/>
        <v>9.3539163687689144E-4</v>
      </c>
      <c r="E1556" s="66">
        <f t="shared" si="323"/>
        <v>131134</v>
      </c>
      <c r="F1556" s="35">
        <f t="shared" si="324"/>
        <v>4641249</v>
      </c>
      <c r="G1556" s="35">
        <f t="shared" si="325"/>
        <v>-3648630</v>
      </c>
      <c r="H1556" s="36">
        <f t="shared" si="326"/>
        <v>99774</v>
      </c>
      <c r="I1556" s="36">
        <f t="shared" si="327"/>
        <v>85773</v>
      </c>
      <c r="J1556" s="36">
        <f t="shared" si="328"/>
        <v>677483</v>
      </c>
      <c r="K1556" s="36">
        <f t="shared" si="329"/>
        <v>863030</v>
      </c>
      <c r="L1556" s="36"/>
      <c r="M1556" s="36">
        <f t="shared" si="330"/>
        <v>100179</v>
      </c>
      <c r="N1556" s="36">
        <f t="shared" si="331"/>
        <v>5428669</v>
      </c>
      <c r="O1556" s="36">
        <f t="shared" si="332"/>
        <v>5528848</v>
      </c>
      <c r="P1556" s="36">
        <f t="shared" si="333"/>
        <v>5528848</v>
      </c>
      <c r="Q1556" s="36">
        <f t="shared" si="334"/>
        <v>-455926</v>
      </c>
    </row>
    <row r="1557" spans="1:17" s="33" customFormat="1" ht="13.2" x14ac:dyDescent="0.25">
      <c r="A1557" s="62">
        <v>77110</v>
      </c>
      <c r="B1557" s="63" t="s">
        <v>1854</v>
      </c>
      <c r="C1557" s="65">
        <v>1456797.66</v>
      </c>
      <c r="D1557" s="34">
        <f t="shared" si="322"/>
        <v>1.9014046831290097E-3</v>
      </c>
      <c r="E1557" s="66">
        <f t="shared" si="323"/>
        <v>266560</v>
      </c>
      <c r="F1557" s="35">
        <f t="shared" si="324"/>
        <v>9434437</v>
      </c>
      <c r="G1557" s="35">
        <f t="shared" si="325"/>
        <v>-7416703</v>
      </c>
      <c r="H1557" s="36">
        <f t="shared" si="326"/>
        <v>202815</v>
      </c>
      <c r="I1557" s="36">
        <f t="shared" si="327"/>
        <v>174353</v>
      </c>
      <c r="J1557" s="36">
        <f t="shared" si="328"/>
        <v>1377145</v>
      </c>
      <c r="K1557" s="36">
        <f t="shared" si="329"/>
        <v>1754313</v>
      </c>
      <c r="L1557" s="36"/>
      <c r="M1557" s="36">
        <f t="shared" si="330"/>
        <v>203638</v>
      </c>
      <c r="N1557" s="36">
        <f t="shared" si="331"/>
        <v>11035053</v>
      </c>
      <c r="O1557" s="36">
        <f t="shared" si="332"/>
        <v>11238691</v>
      </c>
      <c r="P1557" s="36">
        <f t="shared" si="333"/>
        <v>11238691</v>
      </c>
      <c r="Q1557" s="36">
        <f t="shared" si="334"/>
        <v>-926778</v>
      </c>
    </row>
    <row r="1558" spans="1:17" s="33" customFormat="1" ht="13.2" x14ac:dyDescent="0.25">
      <c r="A1558" s="62">
        <v>77111</v>
      </c>
      <c r="B1558" s="63" t="s">
        <v>1855</v>
      </c>
      <c r="C1558" s="65">
        <v>3783423.93</v>
      </c>
      <c r="D1558" s="34">
        <f t="shared" si="322"/>
        <v>4.9381051166463045E-3</v>
      </c>
      <c r="E1558" s="66">
        <f t="shared" si="323"/>
        <v>692278</v>
      </c>
      <c r="F1558" s="35">
        <f t="shared" si="324"/>
        <v>24502012</v>
      </c>
      <c r="G1558" s="35">
        <f t="shared" si="325"/>
        <v>-19261791</v>
      </c>
      <c r="H1558" s="36">
        <f t="shared" si="326"/>
        <v>526728</v>
      </c>
      <c r="I1558" s="36">
        <f t="shared" si="327"/>
        <v>452809</v>
      </c>
      <c r="J1558" s="36">
        <f t="shared" si="328"/>
        <v>3576559</v>
      </c>
      <c r="K1558" s="36">
        <f t="shared" si="329"/>
        <v>4556096</v>
      </c>
      <c r="L1558" s="36"/>
      <c r="M1558" s="36">
        <f t="shared" si="330"/>
        <v>528865</v>
      </c>
      <c r="N1558" s="36">
        <f t="shared" si="331"/>
        <v>28658944</v>
      </c>
      <c r="O1558" s="36">
        <f t="shared" si="332"/>
        <v>29187809</v>
      </c>
      <c r="P1558" s="36">
        <f t="shared" si="333"/>
        <v>29187809</v>
      </c>
      <c r="Q1558" s="36">
        <f t="shared" si="334"/>
        <v>-2406919</v>
      </c>
    </row>
    <row r="1559" spans="1:17" s="33" customFormat="1" ht="13.2" x14ac:dyDescent="0.25">
      <c r="A1559" s="62">
        <v>77116</v>
      </c>
      <c r="B1559" s="63" t="s">
        <v>1856</v>
      </c>
      <c r="C1559" s="65">
        <v>310192.53999999998</v>
      </c>
      <c r="D1559" s="34">
        <f t="shared" si="322"/>
        <v>4.0486168012356821E-4</v>
      </c>
      <c r="E1559" s="66">
        <f t="shared" si="323"/>
        <v>56758</v>
      </c>
      <c r="F1559" s="35">
        <f t="shared" si="324"/>
        <v>2008853</v>
      </c>
      <c r="G1559" s="35">
        <f t="shared" si="325"/>
        <v>-1579221</v>
      </c>
      <c r="H1559" s="36">
        <f t="shared" si="326"/>
        <v>43185</v>
      </c>
      <c r="I1559" s="36">
        <f t="shared" si="327"/>
        <v>37125</v>
      </c>
      <c r="J1559" s="36">
        <f t="shared" si="328"/>
        <v>293232</v>
      </c>
      <c r="K1559" s="36">
        <f t="shared" si="329"/>
        <v>373542</v>
      </c>
      <c r="L1559" s="36"/>
      <c r="M1559" s="36">
        <f t="shared" si="330"/>
        <v>43360</v>
      </c>
      <c r="N1559" s="36">
        <f t="shared" si="331"/>
        <v>2349668</v>
      </c>
      <c r="O1559" s="36">
        <f t="shared" si="332"/>
        <v>2393028</v>
      </c>
      <c r="P1559" s="36">
        <f t="shared" si="333"/>
        <v>2393028</v>
      </c>
      <c r="Q1559" s="36">
        <f t="shared" si="334"/>
        <v>-197337</v>
      </c>
    </row>
    <row r="1560" spans="1:17" s="33" customFormat="1" ht="13.2" x14ac:dyDescent="0.25">
      <c r="A1560" s="62">
        <v>77120</v>
      </c>
      <c r="B1560" s="63" t="s">
        <v>1857</v>
      </c>
      <c r="C1560" s="65">
        <v>31423.040000000001</v>
      </c>
      <c r="D1560" s="34">
        <f t="shared" si="322"/>
        <v>4.1013187386744015E-5</v>
      </c>
      <c r="E1560" s="66">
        <f t="shared" si="323"/>
        <v>5750</v>
      </c>
      <c r="F1560" s="35">
        <f t="shared" si="324"/>
        <v>203500</v>
      </c>
      <c r="G1560" s="35">
        <f t="shared" si="325"/>
        <v>-159978</v>
      </c>
      <c r="H1560" s="36">
        <f t="shared" si="326"/>
        <v>4375</v>
      </c>
      <c r="I1560" s="36">
        <f t="shared" si="327"/>
        <v>3761</v>
      </c>
      <c r="J1560" s="36">
        <f t="shared" si="328"/>
        <v>29705</v>
      </c>
      <c r="K1560" s="36">
        <f t="shared" si="329"/>
        <v>37841</v>
      </c>
      <c r="L1560" s="36"/>
      <c r="M1560" s="36">
        <f t="shared" si="330"/>
        <v>4392</v>
      </c>
      <c r="N1560" s="36">
        <f t="shared" si="331"/>
        <v>238025</v>
      </c>
      <c r="O1560" s="36">
        <f t="shared" si="332"/>
        <v>242417</v>
      </c>
      <c r="P1560" s="36">
        <f t="shared" si="333"/>
        <v>242417</v>
      </c>
      <c r="Q1560" s="36">
        <f t="shared" si="334"/>
        <v>-19991</v>
      </c>
    </row>
    <row r="1561" spans="1:17" s="33" customFormat="1" ht="13.2" x14ac:dyDescent="0.25">
      <c r="A1561" s="62">
        <v>77123</v>
      </c>
      <c r="B1561" s="63" t="s">
        <v>1858</v>
      </c>
      <c r="C1561" s="65">
        <v>640307.78</v>
      </c>
      <c r="D1561" s="34">
        <f t="shared" si="322"/>
        <v>8.3572636404148247E-4</v>
      </c>
      <c r="E1561" s="66">
        <f t="shared" si="323"/>
        <v>117161</v>
      </c>
      <c r="F1561" s="35">
        <f t="shared" si="324"/>
        <v>4146728</v>
      </c>
      <c r="G1561" s="35">
        <f t="shared" si="325"/>
        <v>-3259871</v>
      </c>
      <c r="H1561" s="36">
        <f t="shared" si="326"/>
        <v>89144</v>
      </c>
      <c r="I1561" s="36">
        <f t="shared" si="327"/>
        <v>76634</v>
      </c>
      <c r="J1561" s="36">
        <f t="shared" si="328"/>
        <v>605298</v>
      </c>
      <c r="K1561" s="36">
        <f t="shared" si="329"/>
        <v>771076</v>
      </c>
      <c r="L1561" s="36"/>
      <c r="M1561" s="36">
        <f t="shared" si="330"/>
        <v>89505</v>
      </c>
      <c r="N1561" s="36">
        <f t="shared" si="331"/>
        <v>4850248</v>
      </c>
      <c r="O1561" s="36">
        <f t="shared" si="332"/>
        <v>4939753</v>
      </c>
      <c r="P1561" s="36">
        <f t="shared" si="333"/>
        <v>4939753</v>
      </c>
      <c r="Q1561" s="36">
        <f t="shared" si="334"/>
        <v>-407348</v>
      </c>
    </row>
    <row r="1562" spans="1:17" s="33" customFormat="1" ht="13.2" x14ac:dyDescent="0.25">
      <c r="A1562" s="62">
        <v>77201</v>
      </c>
      <c r="B1562" s="63" t="s">
        <v>1859</v>
      </c>
      <c r="C1562" s="65">
        <v>6374996.5700000003</v>
      </c>
      <c r="D1562" s="34">
        <f t="shared" si="322"/>
        <v>8.3206121659540385E-3</v>
      </c>
      <c r="E1562" s="66">
        <f>ROUND(D1562*$E$10,0)+1</f>
        <v>1166477</v>
      </c>
      <c r="F1562" s="35">
        <f t="shared" si="324"/>
        <v>41285419</v>
      </c>
      <c r="G1562" s="35">
        <f>+ROUND(D1562*$G$10,0)</f>
        <v>-32455747</v>
      </c>
      <c r="H1562" s="36">
        <f t="shared" si="326"/>
        <v>887526</v>
      </c>
      <c r="I1562" s="36">
        <f>ROUND(D1562*$I$10,0)+1</f>
        <v>762976</v>
      </c>
      <c r="J1562" s="36">
        <f t="shared" si="328"/>
        <v>6026433</v>
      </c>
      <c r="K1562" s="36">
        <f t="shared" si="329"/>
        <v>7676935</v>
      </c>
      <c r="L1562" s="36"/>
      <c r="M1562" s="36">
        <f t="shared" si="330"/>
        <v>891128</v>
      </c>
      <c r="N1562" s="36">
        <f t="shared" si="331"/>
        <v>48289770</v>
      </c>
      <c r="O1562" s="36">
        <f t="shared" si="332"/>
        <v>49180898</v>
      </c>
      <c r="P1562" s="36">
        <f t="shared" si="333"/>
        <v>49180898</v>
      </c>
      <c r="Q1562" s="36">
        <f t="shared" si="334"/>
        <v>-4055612</v>
      </c>
    </row>
    <row r="1563" spans="1:17" s="33" customFormat="1" ht="13.2" x14ac:dyDescent="0.25">
      <c r="A1563" s="62">
        <v>77202</v>
      </c>
      <c r="B1563" s="63" t="s">
        <v>1860</v>
      </c>
      <c r="C1563" s="65">
        <v>7862626.6600000001</v>
      </c>
      <c r="D1563" s="34">
        <f t="shared" si="322"/>
        <v>1.0262259175388163E-2</v>
      </c>
      <c r="E1563" s="66">
        <f>ROUND(D1563*$E$10,0)+1</f>
        <v>1438678</v>
      </c>
      <c r="F1563" s="35">
        <f t="shared" si="324"/>
        <v>50919531</v>
      </c>
      <c r="G1563" s="35">
        <f>+ROUND(D1563*$G$10,0)</f>
        <v>-40029421</v>
      </c>
      <c r="H1563" s="36">
        <f t="shared" si="326"/>
        <v>1094633</v>
      </c>
      <c r="I1563" s="36">
        <f>ROUND(D1563*$I$10,0)+1</f>
        <v>941019</v>
      </c>
      <c r="J1563" s="36">
        <f t="shared" si="328"/>
        <v>7432724</v>
      </c>
      <c r="K1563" s="36">
        <f t="shared" si="329"/>
        <v>9468376</v>
      </c>
      <c r="L1563" s="36"/>
      <c r="M1563" s="36">
        <f>ROUND(D1563*$M$10,0)-1</f>
        <v>1099075</v>
      </c>
      <c r="N1563" s="36">
        <f>ROUND(D1563*$N$10,0)-1</f>
        <v>59558373</v>
      </c>
      <c r="O1563" s="36">
        <f t="shared" si="332"/>
        <v>60657448</v>
      </c>
      <c r="P1563" s="36">
        <f t="shared" si="333"/>
        <v>60657448</v>
      </c>
      <c r="Q1563" s="36">
        <f t="shared" si="334"/>
        <v>-5002005</v>
      </c>
    </row>
    <row r="1564" spans="1:17" s="33" customFormat="1" ht="13.2" x14ac:dyDescent="0.25">
      <c r="A1564" s="62">
        <v>77204</v>
      </c>
      <c r="B1564" s="63" t="s">
        <v>1861</v>
      </c>
      <c r="C1564" s="65">
        <v>41947.38</v>
      </c>
      <c r="D1564" s="34">
        <f t="shared" si="322"/>
        <v>5.4749500886068252E-5</v>
      </c>
      <c r="E1564" s="66">
        <f t="shared" si="323"/>
        <v>7675</v>
      </c>
      <c r="F1564" s="35">
        <f t="shared" si="324"/>
        <v>271657</v>
      </c>
      <c r="G1564" s="35">
        <f t="shared" si="325"/>
        <v>-213558</v>
      </c>
      <c r="H1564" s="36">
        <f t="shared" si="326"/>
        <v>5840</v>
      </c>
      <c r="I1564" s="36">
        <f t="shared" si="327"/>
        <v>5020</v>
      </c>
      <c r="J1564" s="36">
        <f t="shared" si="328"/>
        <v>39654</v>
      </c>
      <c r="K1564" s="36">
        <f t="shared" si="329"/>
        <v>50514</v>
      </c>
      <c r="L1564" s="36"/>
      <c r="M1564" s="36">
        <f t="shared" si="330"/>
        <v>5864</v>
      </c>
      <c r="N1564" s="36">
        <f t="shared" si="331"/>
        <v>317746</v>
      </c>
      <c r="O1564" s="36">
        <f t="shared" si="332"/>
        <v>323610</v>
      </c>
      <c r="P1564" s="36">
        <f t="shared" si="333"/>
        <v>323610</v>
      </c>
      <c r="Q1564" s="36">
        <f t="shared" si="334"/>
        <v>-26686</v>
      </c>
    </row>
    <row r="1565" spans="1:17" s="33" customFormat="1" ht="13.2" x14ac:dyDescent="0.25">
      <c r="A1565" s="62">
        <v>77205</v>
      </c>
      <c r="B1565" s="63" t="s">
        <v>1862</v>
      </c>
      <c r="C1565" s="65">
        <v>325622.63</v>
      </c>
      <c r="D1565" s="34">
        <f t="shared" si="322"/>
        <v>4.2500095285352447E-4</v>
      </c>
      <c r="E1565" s="66">
        <f t="shared" si="323"/>
        <v>59581</v>
      </c>
      <c r="F1565" s="35">
        <f t="shared" si="324"/>
        <v>2108780</v>
      </c>
      <c r="G1565" s="35">
        <f t="shared" si="325"/>
        <v>-1657777</v>
      </c>
      <c r="H1565" s="36">
        <f t="shared" si="326"/>
        <v>45333</v>
      </c>
      <c r="I1565" s="36">
        <f t="shared" si="327"/>
        <v>38971</v>
      </c>
      <c r="J1565" s="36">
        <f t="shared" si="328"/>
        <v>307819</v>
      </c>
      <c r="K1565" s="36">
        <f t="shared" si="329"/>
        <v>392123</v>
      </c>
      <c r="L1565" s="36"/>
      <c r="M1565" s="36">
        <f t="shared" si="330"/>
        <v>45517</v>
      </c>
      <c r="N1565" s="36">
        <f t="shared" si="331"/>
        <v>2466549</v>
      </c>
      <c r="O1565" s="36">
        <f t="shared" si="332"/>
        <v>2512066</v>
      </c>
      <c r="P1565" s="36">
        <f t="shared" si="333"/>
        <v>2512066</v>
      </c>
      <c r="Q1565" s="36">
        <f t="shared" si="334"/>
        <v>-207153</v>
      </c>
    </row>
    <row r="1566" spans="1:17" s="33" customFormat="1" ht="13.2" x14ac:dyDescent="0.25">
      <c r="A1566" s="62">
        <v>77213</v>
      </c>
      <c r="B1566" s="63" t="s">
        <v>1863</v>
      </c>
      <c r="C1566" s="65">
        <v>18744.689999999999</v>
      </c>
      <c r="D1566" s="34">
        <f t="shared" si="322"/>
        <v>2.4465471306290755E-5</v>
      </c>
      <c r="E1566" s="66">
        <f t="shared" si="323"/>
        <v>3430</v>
      </c>
      <c r="F1566" s="35">
        <f t="shared" si="324"/>
        <v>121393</v>
      </c>
      <c r="G1566" s="35">
        <f t="shared" si="325"/>
        <v>-95431</v>
      </c>
      <c r="H1566" s="36">
        <f t="shared" si="326"/>
        <v>2610</v>
      </c>
      <c r="I1566" s="36">
        <f t="shared" si="327"/>
        <v>2243</v>
      </c>
      <c r="J1566" s="36">
        <f t="shared" si="328"/>
        <v>17720</v>
      </c>
      <c r="K1566" s="36">
        <f t="shared" si="329"/>
        <v>22573</v>
      </c>
      <c r="L1566" s="36"/>
      <c r="M1566" s="36">
        <f t="shared" si="330"/>
        <v>2620</v>
      </c>
      <c r="N1566" s="36">
        <f t="shared" si="331"/>
        <v>141989</v>
      </c>
      <c r="O1566" s="36">
        <f t="shared" si="332"/>
        <v>144609</v>
      </c>
      <c r="P1566" s="36">
        <f t="shared" si="333"/>
        <v>144609</v>
      </c>
      <c r="Q1566" s="36">
        <f t="shared" si="334"/>
        <v>-11925</v>
      </c>
    </row>
    <row r="1567" spans="1:17" s="33" customFormat="1" ht="13.2" x14ac:dyDescent="0.25">
      <c r="A1567" s="62">
        <v>77301</v>
      </c>
      <c r="B1567" s="63" t="s">
        <v>1864</v>
      </c>
      <c r="C1567" s="65">
        <v>1958974.88</v>
      </c>
      <c r="D1567" s="34">
        <f t="shared" si="322"/>
        <v>2.5568437630275227E-3</v>
      </c>
      <c r="E1567" s="66">
        <f t="shared" si="323"/>
        <v>358447</v>
      </c>
      <c r="F1567" s="35">
        <f t="shared" si="324"/>
        <v>12686610</v>
      </c>
      <c r="G1567" s="35">
        <f t="shared" si="325"/>
        <v>-9973338</v>
      </c>
      <c r="H1567" s="36">
        <f t="shared" si="326"/>
        <v>272728</v>
      </c>
      <c r="I1567" s="36">
        <f t="shared" si="327"/>
        <v>234455</v>
      </c>
      <c r="J1567" s="36">
        <f t="shared" si="328"/>
        <v>1851865</v>
      </c>
      <c r="K1567" s="36">
        <f t="shared" si="329"/>
        <v>2359048</v>
      </c>
      <c r="L1567" s="36"/>
      <c r="M1567" s="36">
        <f t="shared" si="330"/>
        <v>273835</v>
      </c>
      <c r="N1567" s="36">
        <f t="shared" si="331"/>
        <v>14838980</v>
      </c>
      <c r="O1567" s="36">
        <f t="shared" si="332"/>
        <v>15112815</v>
      </c>
      <c r="P1567" s="36">
        <f t="shared" si="333"/>
        <v>15112815</v>
      </c>
      <c r="Q1567" s="36">
        <f t="shared" si="334"/>
        <v>-1246250</v>
      </c>
    </row>
    <row r="1568" spans="1:17" s="33" customFormat="1" ht="13.2" x14ac:dyDescent="0.25">
      <c r="A1568" s="62">
        <v>77303</v>
      </c>
      <c r="B1568" s="63" t="s">
        <v>1865</v>
      </c>
      <c r="C1568" s="65">
        <v>41593</v>
      </c>
      <c r="D1568" s="34">
        <f t="shared" si="322"/>
        <v>5.4286965964363851E-5</v>
      </c>
      <c r="E1568" s="66">
        <f t="shared" si="323"/>
        <v>7611</v>
      </c>
      <c r="F1568" s="35">
        <f t="shared" si="324"/>
        <v>269362</v>
      </c>
      <c r="G1568" s="35">
        <f t="shared" si="325"/>
        <v>-211754</v>
      </c>
      <c r="H1568" s="36">
        <f t="shared" si="326"/>
        <v>5791</v>
      </c>
      <c r="I1568" s="36">
        <f t="shared" si="327"/>
        <v>4978</v>
      </c>
      <c r="J1568" s="36">
        <f t="shared" si="328"/>
        <v>39319</v>
      </c>
      <c r="K1568" s="36">
        <f t="shared" si="329"/>
        <v>50088</v>
      </c>
      <c r="L1568" s="36"/>
      <c r="M1568" s="36">
        <f t="shared" si="330"/>
        <v>5814</v>
      </c>
      <c r="N1568" s="36">
        <f t="shared" si="331"/>
        <v>315062</v>
      </c>
      <c r="O1568" s="36">
        <f t="shared" si="332"/>
        <v>320876</v>
      </c>
      <c r="P1568" s="36">
        <f t="shared" si="333"/>
        <v>320876</v>
      </c>
      <c r="Q1568" s="36">
        <f t="shared" si="334"/>
        <v>-26460</v>
      </c>
    </row>
    <row r="1569" spans="1:17" s="33" customFormat="1" ht="13.2" x14ac:dyDescent="0.25">
      <c r="A1569" s="62">
        <v>77304</v>
      </c>
      <c r="B1569" s="63" t="s">
        <v>1866</v>
      </c>
      <c r="C1569" s="65">
        <v>7570218.2599999998</v>
      </c>
      <c r="D1569" s="34">
        <f t="shared" si="322"/>
        <v>9.8806092617369692E-3</v>
      </c>
      <c r="E1569" s="66">
        <f>ROUND(D1569*$E$10,0)+1</f>
        <v>1385174</v>
      </c>
      <c r="F1569" s="35">
        <f t="shared" si="324"/>
        <v>49025851</v>
      </c>
      <c r="G1569" s="35">
        <f>+ROUND(D1569*$G$10,0)</f>
        <v>-38540741</v>
      </c>
      <c r="H1569" s="36">
        <f t="shared" si="326"/>
        <v>1053924</v>
      </c>
      <c r="I1569" s="36">
        <f>ROUND(D1569*$I$10,0)+1</f>
        <v>906023</v>
      </c>
      <c r="J1569" s="36">
        <f t="shared" si="328"/>
        <v>7156304</v>
      </c>
      <c r="K1569" s="36">
        <f t="shared" si="329"/>
        <v>9116251</v>
      </c>
      <c r="L1569" s="36"/>
      <c r="M1569" s="36">
        <f t="shared" si="330"/>
        <v>1058202</v>
      </c>
      <c r="N1569" s="36">
        <f>ROUND(D1569*$N$10,0)-1</f>
        <v>57343418</v>
      </c>
      <c r="O1569" s="36">
        <f t="shared" si="332"/>
        <v>58401620</v>
      </c>
      <c r="P1569" s="36">
        <f t="shared" si="333"/>
        <v>58401620</v>
      </c>
      <c r="Q1569" s="36">
        <f t="shared" si="334"/>
        <v>-4815982</v>
      </c>
    </row>
    <row r="1570" spans="1:17" s="33" customFormat="1" ht="13.2" x14ac:dyDescent="0.25">
      <c r="A1570" s="62">
        <v>77305</v>
      </c>
      <c r="B1570" s="63" t="s">
        <v>1867</v>
      </c>
      <c r="C1570" s="65">
        <v>905236.87</v>
      </c>
      <c r="D1570" s="34">
        <f t="shared" si="322"/>
        <v>1.1815104260663397E-3</v>
      </c>
      <c r="E1570" s="66">
        <f t="shared" si="323"/>
        <v>165637</v>
      </c>
      <c r="F1570" s="35">
        <f t="shared" si="324"/>
        <v>5862448</v>
      </c>
      <c r="G1570" s="35">
        <f t="shared" si="325"/>
        <v>-4608652</v>
      </c>
      <c r="H1570" s="36">
        <f t="shared" si="326"/>
        <v>126027</v>
      </c>
      <c r="I1570" s="36">
        <f t="shared" si="327"/>
        <v>108341</v>
      </c>
      <c r="J1570" s="36">
        <f t="shared" si="328"/>
        <v>855741</v>
      </c>
      <c r="K1570" s="36">
        <f t="shared" si="329"/>
        <v>1090109</v>
      </c>
      <c r="L1570" s="36"/>
      <c r="M1570" s="36">
        <f t="shared" si="330"/>
        <v>126538</v>
      </c>
      <c r="N1570" s="36">
        <f t="shared" si="331"/>
        <v>6857052</v>
      </c>
      <c r="O1570" s="36">
        <f t="shared" si="332"/>
        <v>6983590</v>
      </c>
      <c r="P1570" s="36">
        <f t="shared" si="333"/>
        <v>6983590</v>
      </c>
      <c r="Q1570" s="36">
        <f t="shared" si="334"/>
        <v>-575889</v>
      </c>
    </row>
    <row r="1571" spans="1:17" s="33" customFormat="1" ht="13.2" x14ac:dyDescent="0.25">
      <c r="A1571" s="62">
        <v>77307</v>
      </c>
      <c r="B1571" s="63" t="s">
        <v>1868</v>
      </c>
      <c r="C1571" s="65">
        <v>454878.83</v>
      </c>
      <c r="D1571" s="34">
        <f t="shared" si="322"/>
        <v>5.9370546875963867E-4</v>
      </c>
      <c r="E1571" s="66">
        <f t="shared" si="323"/>
        <v>83232</v>
      </c>
      <c r="F1571" s="35">
        <f t="shared" si="324"/>
        <v>2945862</v>
      </c>
      <c r="G1571" s="35">
        <f t="shared" si="325"/>
        <v>-2315834</v>
      </c>
      <c r="H1571" s="36">
        <f t="shared" si="326"/>
        <v>63328</v>
      </c>
      <c r="I1571" s="36">
        <f t="shared" si="327"/>
        <v>54441</v>
      </c>
      <c r="J1571" s="36">
        <f t="shared" si="328"/>
        <v>430008</v>
      </c>
      <c r="K1571" s="36">
        <f t="shared" si="329"/>
        <v>547777</v>
      </c>
      <c r="L1571" s="36"/>
      <c r="M1571" s="36">
        <f t="shared" si="330"/>
        <v>63585</v>
      </c>
      <c r="N1571" s="36">
        <f t="shared" si="331"/>
        <v>3445648</v>
      </c>
      <c r="O1571" s="36">
        <f t="shared" si="332"/>
        <v>3509233</v>
      </c>
      <c r="P1571" s="36">
        <f t="shared" si="333"/>
        <v>3509233</v>
      </c>
      <c r="Q1571" s="36">
        <f t="shared" si="334"/>
        <v>-289382</v>
      </c>
    </row>
    <row r="1572" spans="1:17" s="33" customFormat="1" ht="13.2" x14ac:dyDescent="0.25">
      <c r="A1572" s="62">
        <v>77308</v>
      </c>
      <c r="B1572" s="63" t="s">
        <v>1869</v>
      </c>
      <c r="C1572" s="65">
        <v>289168.19</v>
      </c>
      <c r="D1572" s="34">
        <f t="shared" si="322"/>
        <v>3.7742080851361289E-4</v>
      </c>
      <c r="E1572" s="66">
        <f t="shared" si="323"/>
        <v>52911</v>
      </c>
      <c r="F1572" s="35">
        <f t="shared" si="324"/>
        <v>1872696</v>
      </c>
      <c r="G1572" s="35">
        <f t="shared" si="325"/>
        <v>-1472184</v>
      </c>
      <c r="H1572" s="36">
        <f t="shared" si="326"/>
        <v>40258</v>
      </c>
      <c r="I1572" s="36">
        <f t="shared" si="327"/>
        <v>34608</v>
      </c>
      <c r="J1572" s="36">
        <f t="shared" si="328"/>
        <v>273357</v>
      </c>
      <c r="K1572" s="36">
        <f t="shared" si="329"/>
        <v>348223</v>
      </c>
      <c r="L1572" s="36"/>
      <c r="M1572" s="36">
        <f t="shared" si="330"/>
        <v>40421</v>
      </c>
      <c r="N1572" s="36">
        <f t="shared" si="331"/>
        <v>2190411</v>
      </c>
      <c r="O1572" s="36">
        <f t="shared" si="332"/>
        <v>2230832</v>
      </c>
      <c r="P1572" s="36">
        <f t="shared" si="333"/>
        <v>2230832</v>
      </c>
      <c r="Q1572" s="36">
        <f t="shared" si="334"/>
        <v>-183962</v>
      </c>
    </row>
    <row r="1573" spans="1:17" s="33" customFormat="1" ht="13.2" x14ac:dyDescent="0.25">
      <c r="A1573" s="62">
        <v>77309</v>
      </c>
      <c r="B1573" s="63" t="s">
        <v>1870</v>
      </c>
      <c r="C1573" s="65">
        <v>1255469.83</v>
      </c>
      <c r="D1573" s="34">
        <f t="shared" si="322"/>
        <v>1.6386326528621566E-3</v>
      </c>
      <c r="E1573" s="66">
        <f t="shared" si="323"/>
        <v>229722</v>
      </c>
      <c r="F1573" s="35">
        <f t="shared" si="324"/>
        <v>8130608</v>
      </c>
      <c r="G1573" s="35">
        <f t="shared" si="325"/>
        <v>-6391723</v>
      </c>
      <c r="H1573" s="36">
        <f t="shared" si="326"/>
        <v>174786</v>
      </c>
      <c r="I1573" s="36">
        <f t="shared" si="327"/>
        <v>150258</v>
      </c>
      <c r="J1573" s="36">
        <f t="shared" si="328"/>
        <v>1186825</v>
      </c>
      <c r="K1573" s="36">
        <f t="shared" si="329"/>
        <v>1511869</v>
      </c>
      <c r="L1573" s="36"/>
      <c r="M1573" s="36">
        <f t="shared" si="330"/>
        <v>175496</v>
      </c>
      <c r="N1573" s="36">
        <f t="shared" si="331"/>
        <v>9510021</v>
      </c>
      <c r="O1573" s="36">
        <f t="shared" si="332"/>
        <v>9685517</v>
      </c>
      <c r="P1573" s="36">
        <f t="shared" si="333"/>
        <v>9685517</v>
      </c>
      <c r="Q1573" s="36">
        <f t="shared" si="334"/>
        <v>-798698</v>
      </c>
    </row>
    <row r="1574" spans="1:17" s="33" customFormat="1" ht="13.2" x14ac:dyDescent="0.25">
      <c r="A1574" s="62">
        <v>77310</v>
      </c>
      <c r="B1574" s="63" t="s">
        <v>1871</v>
      </c>
      <c r="C1574" s="65">
        <v>108718.61</v>
      </c>
      <c r="D1574" s="34">
        <f t="shared" si="322"/>
        <v>1.4189896090118404E-4</v>
      </c>
      <c r="E1574" s="66">
        <f t="shared" si="323"/>
        <v>19893</v>
      </c>
      <c r="F1574" s="35">
        <f t="shared" si="324"/>
        <v>704078</v>
      </c>
      <c r="G1574" s="35">
        <f t="shared" si="325"/>
        <v>-553497</v>
      </c>
      <c r="H1574" s="36">
        <f t="shared" si="326"/>
        <v>15136</v>
      </c>
      <c r="I1574" s="36">
        <f t="shared" si="327"/>
        <v>13012</v>
      </c>
      <c r="J1574" s="36">
        <f t="shared" si="328"/>
        <v>102774</v>
      </c>
      <c r="K1574" s="36">
        <f t="shared" si="329"/>
        <v>130922</v>
      </c>
      <c r="L1574" s="36"/>
      <c r="M1574" s="36">
        <f t="shared" si="330"/>
        <v>15197</v>
      </c>
      <c r="N1574" s="36">
        <f t="shared" si="331"/>
        <v>823529</v>
      </c>
      <c r="O1574" s="36">
        <f t="shared" si="332"/>
        <v>838726</v>
      </c>
      <c r="P1574" s="36">
        <f t="shared" si="333"/>
        <v>838726</v>
      </c>
      <c r="Q1574" s="36">
        <f t="shared" si="334"/>
        <v>-69164</v>
      </c>
    </row>
    <row r="1575" spans="1:17" s="33" customFormat="1" ht="13.2" x14ac:dyDescent="0.25">
      <c r="A1575" s="62">
        <v>77314</v>
      </c>
      <c r="B1575" s="63" t="s">
        <v>1872</v>
      </c>
      <c r="C1575" s="65">
        <v>62313.43</v>
      </c>
      <c r="D1575" s="34">
        <f t="shared" si="322"/>
        <v>8.1331162780582536E-5</v>
      </c>
      <c r="E1575" s="66">
        <f t="shared" si="323"/>
        <v>11402</v>
      </c>
      <c r="F1575" s="35">
        <f t="shared" si="324"/>
        <v>403551</v>
      </c>
      <c r="G1575" s="35">
        <f t="shared" si="325"/>
        <v>-317244</v>
      </c>
      <c r="H1575" s="36">
        <f t="shared" si="326"/>
        <v>8675</v>
      </c>
      <c r="I1575" s="36">
        <f t="shared" si="327"/>
        <v>7458</v>
      </c>
      <c r="J1575" s="36">
        <f t="shared" si="328"/>
        <v>58906</v>
      </c>
      <c r="K1575" s="36">
        <f t="shared" si="329"/>
        <v>75039</v>
      </c>
      <c r="L1575" s="36"/>
      <c r="M1575" s="36">
        <f t="shared" si="330"/>
        <v>8710</v>
      </c>
      <c r="N1575" s="36">
        <f t="shared" si="331"/>
        <v>472016</v>
      </c>
      <c r="O1575" s="36">
        <f t="shared" si="332"/>
        <v>480726</v>
      </c>
      <c r="P1575" s="36">
        <f t="shared" si="333"/>
        <v>480726</v>
      </c>
      <c r="Q1575" s="36">
        <f t="shared" si="334"/>
        <v>-39642</v>
      </c>
    </row>
    <row r="1576" spans="1:17" s="33" customFormat="1" ht="13.2" x14ac:dyDescent="0.25">
      <c r="A1576" s="62">
        <v>77317</v>
      </c>
      <c r="B1576" s="63" t="s">
        <v>1873</v>
      </c>
      <c r="C1576" s="65">
        <v>20568.669999999998</v>
      </c>
      <c r="D1576" s="34">
        <f t="shared" si="322"/>
        <v>2.6846120458303844E-5</v>
      </c>
      <c r="E1576" s="66">
        <f t="shared" si="323"/>
        <v>3764</v>
      </c>
      <c r="F1576" s="35">
        <f t="shared" si="324"/>
        <v>133206</v>
      </c>
      <c r="G1576" s="35">
        <f t="shared" si="325"/>
        <v>-104717</v>
      </c>
      <c r="H1576" s="36">
        <f t="shared" si="326"/>
        <v>2864</v>
      </c>
      <c r="I1576" s="36">
        <f t="shared" si="327"/>
        <v>2462</v>
      </c>
      <c r="J1576" s="36">
        <f t="shared" si="328"/>
        <v>19444</v>
      </c>
      <c r="K1576" s="36">
        <f t="shared" si="329"/>
        <v>24770</v>
      </c>
      <c r="L1576" s="36"/>
      <c r="M1576" s="36">
        <f t="shared" si="330"/>
        <v>2875</v>
      </c>
      <c r="N1576" s="36">
        <f t="shared" si="331"/>
        <v>155805</v>
      </c>
      <c r="O1576" s="36">
        <f t="shared" si="332"/>
        <v>158680</v>
      </c>
      <c r="P1576" s="36">
        <f t="shared" si="333"/>
        <v>158680</v>
      </c>
      <c r="Q1576" s="36">
        <f t="shared" si="334"/>
        <v>-13085</v>
      </c>
    </row>
    <row r="1577" spans="1:17" s="33" customFormat="1" ht="13.2" x14ac:dyDescent="0.25">
      <c r="A1577" s="62">
        <v>77318</v>
      </c>
      <c r="B1577" s="63" t="s">
        <v>1874</v>
      </c>
      <c r="C1577" s="65">
        <v>8640.8799999999992</v>
      </c>
      <c r="D1577" s="34">
        <f t="shared" si="322"/>
        <v>1.1278031362540626E-5</v>
      </c>
      <c r="E1577" s="66">
        <f t="shared" si="323"/>
        <v>1581</v>
      </c>
      <c r="F1577" s="35">
        <f t="shared" si="324"/>
        <v>55960</v>
      </c>
      <c r="G1577" s="35">
        <f t="shared" si="325"/>
        <v>-43992</v>
      </c>
      <c r="H1577" s="36">
        <f t="shared" si="326"/>
        <v>1203</v>
      </c>
      <c r="I1577" s="36">
        <f t="shared" si="327"/>
        <v>1034</v>
      </c>
      <c r="J1577" s="36">
        <f t="shared" si="328"/>
        <v>8168</v>
      </c>
      <c r="K1577" s="36">
        <f t="shared" si="329"/>
        <v>10405</v>
      </c>
      <c r="L1577" s="36"/>
      <c r="M1577" s="36">
        <f t="shared" si="330"/>
        <v>1208</v>
      </c>
      <c r="N1577" s="36">
        <f t="shared" si="331"/>
        <v>65454</v>
      </c>
      <c r="O1577" s="36">
        <f t="shared" si="332"/>
        <v>66662</v>
      </c>
      <c r="P1577" s="36">
        <f t="shared" si="333"/>
        <v>66662</v>
      </c>
      <c r="Q1577" s="36">
        <f t="shared" si="334"/>
        <v>-5497</v>
      </c>
    </row>
    <row r="1578" spans="1:17" s="33" customFormat="1" ht="13.2" x14ac:dyDescent="0.25">
      <c r="A1578" s="62">
        <v>77320</v>
      </c>
      <c r="B1578" s="63" t="s">
        <v>1875</v>
      </c>
      <c r="C1578" s="65">
        <v>611238.96</v>
      </c>
      <c r="D1578" s="34">
        <f t="shared" si="322"/>
        <v>7.9778589228026722E-4</v>
      </c>
      <c r="E1578" s="66">
        <f t="shared" si="323"/>
        <v>111842</v>
      </c>
      <c r="F1578" s="35">
        <f t="shared" si="324"/>
        <v>3958474</v>
      </c>
      <c r="G1578" s="35">
        <f t="shared" si="325"/>
        <v>-3111879</v>
      </c>
      <c r="H1578" s="36">
        <f t="shared" si="326"/>
        <v>85097</v>
      </c>
      <c r="I1578" s="36">
        <f t="shared" si="327"/>
        <v>73155</v>
      </c>
      <c r="J1578" s="36">
        <f t="shared" si="328"/>
        <v>577818</v>
      </c>
      <c r="K1578" s="36">
        <f t="shared" si="329"/>
        <v>736070</v>
      </c>
      <c r="L1578" s="36"/>
      <c r="M1578" s="36">
        <f t="shared" si="330"/>
        <v>85442</v>
      </c>
      <c r="N1578" s="36">
        <f t="shared" si="331"/>
        <v>4630056</v>
      </c>
      <c r="O1578" s="36">
        <f t="shared" si="332"/>
        <v>4715498</v>
      </c>
      <c r="P1578" s="36">
        <f t="shared" si="333"/>
        <v>4715498</v>
      </c>
      <c r="Q1578" s="36">
        <f t="shared" si="334"/>
        <v>-388855</v>
      </c>
    </row>
    <row r="1579" spans="1:17" s="33" customFormat="1" ht="13.2" x14ac:dyDescent="0.25">
      <c r="A1579" s="62">
        <v>77321</v>
      </c>
      <c r="B1579" s="63" t="s">
        <v>1876</v>
      </c>
      <c r="C1579" s="65">
        <v>230213.96</v>
      </c>
      <c r="D1579" s="34">
        <f t="shared" si="322"/>
        <v>3.0047405599599501E-4</v>
      </c>
      <c r="E1579" s="66">
        <f t="shared" si="323"/>
        <v>42124</v>
      </c>
      <c r="F1579" s="35">
        <f t="shared" si="324"/>
        <v>1490900</v>
      </c>
      <c r="G1579" s="35">
        <f t="shared" si="325"/>
        <v>-1172042</v>
      </c>
      <c r="H1579" s="36">
        <f t="shared" si="326"/>
        <v>32050</v>
      </c>
      <c r="I1579" s="36">
        <f t="shared" si="327"/>
        <v>27553</v>
      </c>
      <c r="J1579" s="36">
        <f t="shared" si="328"/>
        <v>217627</v>
      </c>
      <c r="K1579" s="36">
        <f t="shared" si="329"/>
        <v>277230</v>
      </c>
      <c r="L1579" s="36"/>
      <c r="M1579" s="36">
        <f t="shared" si="330"/>
        <v>32180</v>
      </c>
      <c r="N1579" s="36">
        <f t="shared" si="331"/>
        <v>1743841</v>
      </c>
      <c r="O1579" s="36">
        <f t="shared" si="332"/>
        <v>1776021</v>
      </c>
      <c r="P1579" s="36">
        <f t="shared" si="333"/>
        <v>1776021</v>
      </c>
      <c r="Q1579" s="36">
        <f t="shared" si="334"/>
        <v>-146456</v>
      </c>
    </row>
    <row r="1580" spans="1:17" s="33" customFormat="1" ht="13.2" x14ac:dyDescent="0.25">
      <c r="A1580" s="62">
        <v>77322</v>
      </c>
      <c r="B1580" s="63" t="s">
        <v>1877</v>
      </c>
      <c r="C1580" s="65">
        <v>96300.76</v>
      </c>
      <c r="D1580" s="34">
        <f t="shared" si="322"/>
        <v>1.2569124805766286E-4</v>
      </c>
      <c r="E1580" s="66">
        <f t="shared" si="323"/>
        <v>17621</v>
      </c>
      <c r="F1580" s="35">
        <f t="shared" si="324"/>
        <v>623658</v>
      </c>
      <c r="G1580" s="35">
        <f t="shared" si="325"/>
        <v>-490277</v>
      </c>
      <c r="H1580" s="36">
        <f t="shared" si="326"/>
        <v>13407</v>
      </c>
      <c r="I1580" s="36">
        <f t="shared" si="327"/>
        <v>11526</v>
      </c>
      <c r="J1580" s="36">
        <f t="shared" si="328"/>
        <v>91035</v>
      </c>
      <c r="K1580" s="36">
        <f t="shared" si="329"/>
        <v>115968</v>
      </c>
      <c r="L1580" s="36"/>
      <c r="M1580" s="36">
        <f t="shared" si="330"/>
        <v>13461</v>
      </c>
      <c r="N1580" s="36">
        <f t="shared" si="331"/>
        <v>729466</v>
      </c>
      <c r="O1580" s="36">
        <f t="shared" si="332"/>
        <v>742927</v>
      </c>
      <c r="P1580" s="36">
        <f t="shared" si="333"/>
        <v>742927</v>
      </c>
      <c r="Q1580" s="36">
        <f t="shared" si="334"/>
        <v>-61264</v>
      </c>
    </row>
    <row r="1581" spans="1:17" s="33" customFormat="1" ht="13.2" x14ac:dyDescent="0.25">
      <c r="A1581" s="62">
        <v>77330</v>
      </c>
      <c r="B1581" s="63" t="s">
        <v>1878</v>
      </c>
      <c r="C1581" s="65">
        <v>471013.88</v>
      </c>
      <c r="D1581" s="34">
        <f t="shared" si="322"/>
        <v>6.1476485159288731E-4</v>
      </c>
      <c r="E1581" s="66">
        <f t="shared" si="323"/>
        <v>86185</v>
      </c>
      <c r="F1581" s="35">
        <f t="shared" si="324"/>
        <v>3050355</v>
      </c>
      <c r="G1581" s="35">
        <f t="shared" si="325"/>
        <v>-2397979</v>
      </c>
      <c r="H1581" s="36">
        <f t="shared" si="326"/>
        <v>65574</v>
      </c>
      <c r="I1581" s="36">
        <f t="shared" si="327"/>
        <v>56372</v>
      </c>
      <c r="J1581" s="36">
        <f t="shared" si="328"/>
        <v>445260</v>
      </c>
      <c r="K1581" s="36">
        <f t="shared" si="329"/>
        <v>567206</v>
      </c>
      <c r="L1581" s="36"/>
      <c r="M1581" s="36">
        <f t="shared" si="330"/>
        <v>65841</v>
      </c>
      <c r="N1581" s="36">
        <f t="shared" si="331"/>
        <v>3567869</v>
      </c>
      <c r="O1581" s="36">
        <f t="shared" si="332"/>
        <v>3633710</v>
      </c>
      <c r="P1581" s="36">
        <f t="shared" si="333"/>
        <v>3633710</v>
      </c>
      <c r="Q1581" s="36">
        <f t="shared" si="334"/>
        <v>-299647</v>
      </c>
    </row>
    <row r="1582" spans="1:17" s="33" customFormat="1" ht="13.2" x14ac:dyDescent="0.25">
      <c r="A1582" s="62">
        <v>77331</v>
      </c>
      <c r="B1582" s="63" t="s">
        <v>1879</v>
      </c>
      <c r="C1582" s="65">
        <v>8166.14</v>
      </c>
      <c r="D1582" s="34">
        <f t="shared" si="322"/>
        <v>1.0658403198620687E-5</v>
      </c>
      <c r="E1582" s="66">
        <f t="shared" si="323"/>
        <v>1494</v>
      </c>
      <c r="F1582" s="35">
        <f t="shared" si="324"/>
        <v>52885</v>
      </c>
      <c r="G1582" s="35">
        <f t="shared" si="325"/>
        <v>-41575</v>
      </c>
      <c r="H1582" s="36">
        <f t="shared" si="326"/>
        <v>1137</v>
      </c>
      <c r="I1582" s="36">
        <f t="shared" si="327"/>
        <v>977</v>
      </c>
      <c r="J1582" s="36">
        <f t="shared" si="328"/>
        <v>7720</v>
      </c>
      <c r="K1582" s="36">
        <f t="shared" si="329"/>
        <v>9834</v>
      </c>
      <c r="L1582" s="36"/>
      <c r="M1582" s="36">
        <f t="shared" si="330"/>
        <v>1142</v>
      </c>
      <c r="N1582" s="36">
        <f t="shared" si="331"/>
        <v>61857</v>
      </c>
      <c r="O1582" s="36">
        <f t="shared" si="332"/>
        <v>62999</v>
      </c>
      <c r="P1582" s="36">
        <f t="shared" si="333"/>
        <v>62999</v>
      </c>
      <c r="Q1582" s="36">
        <f t="shared" si="334"/>
        <v>-5195</v>
      </c>
    </row>
    <row r="1583" spans="1:17" s="33" customFormat="1" ht="13.2" x14ac:dyDescent="0.25">
      <c r="A1583" s="62">
        <v>77402</v>
      </c>
      <c r="B1583" s="63" t="s">
        <v>1880</v>
      </c>
      <c r="C1583" s="65">
        <v>5923.9</v>
      </c>
      <c r="D1583" s="34">
        <f t="shared" si="322"/>
        <v>7.7318432831556997E-6</v>
      </c>
      <c r="E1583" s="66">
        <f t="shared" si="323"/>
        <v>1084</v>
      </c>
      <c r="F1583" s="35">
        <f t="shared" si="324"/>
        <v>38364</v>
      </c>
      <c r="G1583" s="35">
        <f t="shared" si="325"/>
        <v>-30159</v>
      </c>
      <c r="H1583" s="36">
        <f t="shared" si="326"/>
        <v>825</v>
      </c>
      <c r="I1583" s="36">
        <f t="shared" si="327"/>
        <v>709</v>
      </c>
      <c r="J1583" s="36">
        <f t="shared" si="328"/>
        <v>5600</v>
      </c>
      <c r="K1583" s="36">
        <f t="shared" si="329"/>
        <v>7134</v>
      </c>
      <c r="L1583" s="36"/>
      <c r="M1583" s="36">
        <f t="shared" si="330"/>
        <v>828</v>
      </c>
      <c r="N1583" s="36">
        <f t="shared" si="331"/>
        <v>44873</v>
      </c>
      <c r="O1583" s="36">
        <f t="shared" si="332"/>
        <v>45701</v>
      </c>
      <c r="P1583" s="36">
        <f t="shared" si="333"/>
        <v>45701</v>
      </c>
      <c r="Q1583" s="36">
        <f t="shared" si="334"/>
        <v>-3769</v>
      </c>
    </row>
    <row r="1584" spans="1:17" s="33" customFormat="1" ht="13.2" x14ac:dyDescent="0.25">
      <c r="A1584" s="62">
        <v>77515</v>
      </c>
      <c r="B1584" s="63" t="s">
        <v>1881</v>
      </c>
      <c r="C1584" s="65">
        <v>4799176.01</v>
      </c>
      <c r="D1584" s="34">
        <f t="shared" si="322"/>
        <v>6.2638594165331067E-3</v>
      </c>
      <c r="E1584" s="66">
        <f t="shared" si="323"/>
        <v>878137</v>
      </c>
      <c r="F1584" s="35">
        <f t="shared" si="324"/>
        <v>31080172</v>
      </c>
      <c r="G1584" s="35">
        <f t="shared" si="325"/>
        <v>-24433087</v>
      </c>
      <c r="H1584" s="36">
        <f t="shared" si="326"/>
        <v>668140</v>
      </c>
      <c r="I1584" s="36">
        <f>ROUND(D1584*$I$10,0)</f>
        <v>574377</v>
      </c>
      <c r="J1584" s="36">
        <f t="shared" si="328"/>
        <v>4536773</v>
      </c>
      <c r="K1584" s="36">
        <f t="shared" si="329"/>
        <v>5779290</v>
      </c>
      <c r="L1584" s="36"/>
      <c r="M1584" s="36">
        <f t="shared" si="330"/>
        <v>670852</v>
      </c>
      <c r="N1584" s="36">
        <f t="shared" si="331"/>
        <v>36353134</v>
      </c>
      <c r="O1584" s="36">
        <f t="shared" si="332"/>
        <v>37023986</v>
      </c>
      <c r="P1584" s="36">
        <f t="shared" si="333"/>
        <v>37023986</v>
      </c>
      <c r="Q1584" s="36">
        <f t="shared" si="334"/>
        <v>-3053115</v>
      </c>
    </row>
    <row r="1585" spans="1:17" s="33" customFormat="1" ht="13.2" x14ac:dyDescent="0.25">
      <c r="A1585" s="62">
        <v>77517</v>
      </c>
      <c r="B1585" s="63" t="s">
        <v>1882</v>
      </c>
      <c r="C1585" s="65">
        <v>970691.18</v>
      </c>
      <c r="D1585" s="34">
        <f t="shared" si="322"/>
        <v>1.2669410489882476E-3</v>
      </c>
      <c r="E1585" s="66">
        <f t="shared" si="323"/>
        <v>177614</v>
      </c>
      <c r="F1585" s="35">
        <f t="shared" si="324"/>
        <v>6286339</v>
      </c>
      <c r="G1585" s="35">
        <f t="shared" si="325"/>
        <v>-4941886</v>
      </c>
      <c r="H1585" s="36">
        <f t="shared" si="326"/>
        <v>135139</v>
      </c>
      <c r="I1585" s="36">
        <f t="shared" si="327"/>
        <v>116175</v>
      </c>
      <c r="J1585" s="36">
        <f t="shared" si="328"/>
        <v>917617</v>
      </c>
      <c r="K1585" s="36">
        <f t="shared" si="329"/>
        <v>1168931</v>
      </c>
      <c r="L1585" s="36"/>
      <c r="M1585" s="36">
        <f t="shared" si="330"/>
        <v>135688</v>
      </c>
      <c r="N1585" s="36">
        <f t="shared" si="331"/>
        <v>7352859</v>
      </c>
      <c r="O1585" s="36">
        <f t="shared" si="332"/>
        <v>7488547</v>
      </c>
      <c r="P1585" s="36">
        <f t="shared" si="333"/>
        <v>7488547</v>
      </c>
      <c r="Q1585" s="36">
        <f t="shared" si="334"/>
        <v>-617529</v>
      </c>
    </row>
    <row r="1586" spans="1:17" s="33" customFormat="1" ht="13.2" x14ac:dyDescent="0.25">
      <c r="A1586" s="62">
        <v>77559</v>
      </c>
      <c r="B1586" s="63" t="s">
        <v>1883</v>
      </c>
      <c r="C1586" s="65">
        <v>6743803.7000000002</v>
      </c>
      <c r="D1586" s="34">
        <f t="shared" si="322"/>
        <v>8.8019773022443935E-3</v>
      </c>
      <c r="E1586" s="66">
        <f>ROUND(D1586*$E$10,0)+1</f>
        <v>1233960</v>
      </c>
      <c r="F1586" s="35">
        <f t="shared" si="324"/>
        <v>43673868</v>
      </c>
      <c r="G1586" s="35">
        <f>+ROUND(D1586*$G$10,0)</f>
        <v>-34333381</v>
      </c>
      <c r="H1586" s="36">
        <f t="shared" si="326"/>
        <v>938871</v>
      </c>
      <c r="I1586" s="36">
        <f>ROUND(D1586*$I$10,0)+1</f>
        <v>807116</v>
      </c>
      <c r="J1586" s="36">
        <f t="shared" si="328"/>
        <v>6375075</v>
      </c>
      <c r="K1586" s="36">
        <f t="shared" si="329"/>
        <v>8121062</v>
      </c>
      <c r="L1586" s="36"/>
      <c r="M1586" s="36">
        <f t="shared" si="330"/>
        <v>942682</v>
      </c>
      <c r="N1586" s="36">
        <f>ROUND(D1586*$N$10,0)-1</f>
        <v>51083435</v>
      </c>
      <c r="O1586" s="36">
        <f t="shared" si="332"/>
        <v>52026117</v>
      </c>
      <c r="P1586" s="36">
        <f t="shared" si="333"/>
        <v>52026117</v>
      </c>
      <c r="Q1586" s="36">
        <f t="shared" si="334"/>
        <v>-4290238</v>
      </c>
    </row>
    <row r="1587" spans="1:17" s="33" customFormat="1" ht="13.2" x14ac:dyDescent="0.25">
      <c r="A1587" s="62">
        <v>77560</v>
      </c>
      <c r="B1587" s="63" t="s">
        <v>1884</v>
      </c>
      <c r="C1587" s="65">
        <v>8324416.7699999996</v>
      </c>
      <c r="D1587" s="34">
        <f t="shared" si="322"/>
        <v>1.0864985210640483E-2</v>
      </c>
      <c r="E1587" s="66">
        <f>ROUND(D1587*$E$10,0)+1</f>
        <v>1523175</v>
      </c>
      <c r="F1587" s="35">
        <f>+ROUND(D1587*$F$10,0)+1</f>
        <v>53910153</v>
      </c>
      <c r="G1587" s="35">
        <f>+ROUND(D1587*$G$10,0)</f>
        <v>-42380441</v>
      </c>
      <c r="H1587" s="36">
        <f t="shared" si="326"/>
        <v>1158924</v>
      </c>
      <c r="I1587" s="36">
        <f>ROUND(D1587*$I$10,0)+1</f>
        <v>996287</v>
      </c>
      <c r="J1587" s="36">
        <f t="shared" si="328"/>
        <v>7869265</v>
      </c>
      <c r="K1587" s="36">
        <f t="shared" si="329"/>
        <v>10024476</v>
      </c>
      <c r="L1587" s="36"/>
      <c r="M1587" s="36">
        <f>ROUND(D1587*$M$10,0)-1</f>
        <v>1163627</v>
      </c>
      <c r="N1587" s="36">
        <f>ROUND(D1587*$N$10,0)-1</f>
        <v>63056373</v>
      </c>
      <c r="O1587" s="36">
        <f t="shared" si="332"/>
        <v>64220000</v>
      </c>
      <c r="P1587" s="36">
        <f t="shared" si="333"/>
        <v>64220000</v>
      </c>
      <c r="Q1587" s="36">
        <f>ROUND(D1587*$Q$10,0)-1</f>
        <v>-5295785</v>
      </c>
    </row>
    <row r="1588" spans="1:17" s="33" customFormat="1" ht="13.2" x14ac:dyDescent="0.25">
      <c r="A1588" s="62">
        <v>77563</v>
      </c>
      <c r="B1588" s="63" t="s">
        <v>1885</v>
      </c>
      <c r="C1588" s="65">
        <v>1279197.07</v>
      </c>
      <c r="D1588" s="34">
        <f t="shared" si="322"/>
        <v>1.6696013223572229E-3</v>
      </c>
      <c r="E1588" s="66">
        <f t="shared" si="323"/>
        <v>234063</v>
      </c>
      <c r="F1588" s="35">
        <f t="shared" si="324"/>
        <v>8284269</v>
      </c>
      <c r="G1588" s="35">
        <f t="shared" si="325"/>
        <v>-6512521</v>
      </c>
      <c r="H1588" s="36">
        <f t="shared" si="326"/>
        <v>178090</v>
      </c>
      <c r="I1588" s="36">
        <f t="shared" si="327"/>
        <v>153097</v>
      </c>
      <c r="J1588" s="36">
        <f t="shared" si="328"/>
        <v>1209255</v>
      </c>
      <c r="K1588" s="36">
        <f t="shared" si="329"/>
        <v>1540442</v>
      </c>
      <c r="L1588" s="36"/>
      <c r="M1588" s="36">
        <f t="shared" si="330"/>
        <v>178812</v>
      </c>
      <c r="N1588" s="36">
        <f t="shared" si="331"/>
        <v>9689751</v>
      </c>
      <c r="O1588" s="36">
        <f t="shared" si="332"/>
        <v>9868563</v>
      </c>
      <c r="P1588" s="36">
        <f t="shared" si="333"/>
        <v>9868563</v>
      </c>
      <c r="Q1588" s="36">
        <f t="shared" si="334"/>
        <v>-813793</v>
      </c>
    </row>
    <row r="1589" spans="1:17" s="33" customFormat="1" ht="13.2" x14ac:dyDescent="0.25">
      <c r="A1589" s="62">
        <v>77565</v>
      </c>
      <c r="B1589" s="63" t="s">
        <v>1886</v>
      </c>
      <c r="C1589" s="65">
        <v>23416503</v>
      </c>
      <c r="D1589" s="34">
        <f t="shared" si="322"/>
        <v>3.0563097188599619E-2</v>
      </c>
      <c r="E1589" s="66">
        <f>ROUND(D1589*$E$10,0)+1</f>
        <v>4284675</v>
      </c>
      <c r="F1589" s="35">
        <f>+ROUND(D1589*$F$10,0)-1</f>
        <v>151648729</v>
      </c>
      <c r="G1589" s="35">
        <f>+ROUND(D1589*$G$10,0)-1</f>
        <v>-119215767</v>
      </c>
      <c r="H1589" s="36">
        <f>ROUND(D1589*$H$10,0)+1</f>
        <v>3260042</v>
      </c>
      <c r="I1589" s="36">
        <f>ROUND(D1589*$I$10,0)+1</f>
        <v>2802544</v>
      </c>
      <c r="J1589" s="36">
        <f>ROUND(D1589*$J$10,0)-1</f>
        <v>22136165</v>
      </c>
      <c r="K1589" s="36">
        <f t="shared" si="329"/>
        <v>28198751</v>
      </c>
      <c r="L1589" s="36"/>
      <c r="M1589" s="36">
        <f>ROUND(D1589*$M$10,0)</f>
        <v>3273273</v>
      </c>
      <c r="N1589" s="36">
        <f>ROUND(D1589*$N$10,0)-1</f>
        <v>177376963</v>
      </c>
      <c r="O1589" s="36">
        <f t="shared" si="332"/>
        <v>180650236</v>
      </c>
      <c r="P1589" s="36">
        <f t="shared" si="333"/>
        <v>180650236</v>
      </c>
      <c r="Q1589" s="36">
        <f>ROUND(D1589*$Q$10,0)</f>
        <v>-14896989</v>
      </c>
    </row>
    <row r="1590" spans="1:17" s="33" customFormat="1" ht="13.2" x14ac:dyDescent="0.25">
      <c r="A1590" s="62">
        <v>77566</v>
      </c>
      <c r="B1590" s="63" t="s">
        <v>1887</v>
      </c>
      <c r="C1590" s="65">
        <v>1468201.06</v>
      </c>
      <c r="D1590" s="34">
        <f t="shared" si="322"/>
        <v>1.9162883411406471E-3</v>
      </c>
      <c r="E1590" s="66">
        <f t="shared" si="323"/>
        <v>268647</v>
      </c>
      <c r="F1590" s="35">
        <f t="shared" si="324"/>
        <v>9508287</v>
      </c>
      <c r="G1590" s="35">
        <f t="shared" si="325"/>
        <v>-7474759</v>
      </c>
      <c r="H1590" s="36">
        <f t="shared" si="326"/>
        <v>204403</v>
      </c>
      <c r="I1590" s="36">
        <f t="shared" si="327"/>
        <v>175718</v>
      </c>
      <c r="J1590" s="36">
        <f t="shared" si="328"/>
        <v>1387925</v>
      </c>
      <c r="K1590" s="36">
        <f t="shared" si="329"/>
        <v>1768046</v>
      </c>
      <c r="L1590" s="36"/>
      <c r="M1590" s="36">
        <f t="shared" si="330"/>
        <v>205232</v>
      </c>
      <c r="N1590" s="36">
        <f t="shared" si="331"/>
        <v>11121432</v>
      </c>
      <c r="O1590" s="36">
        <f t="shared" si="332"/>
        <v>11326664</v>
      </c>
      <c r="P1590" s="36">
        <f t="shared" si="333"/>
        <v>11326664</v>
      </c>
      <c r="Q1590" s="36">
        <f t="shared" si="334"/>
        <v>-934033</v>
      </c>
    </row>
    <row r="1591" spans="1:17" s="33" customFormat="1" ht="13.2" x14ac:dyDescent="0.25">
      <c r="A1591" s="62">
        <v>77567</v>
      </c>
      <c r="B1591" s="63" t="s">
        <v>1888</v>
      </c>
      <c r="C1591" s="65">
        <v>3006166.86</v>
      </c>
      <c r="D1591" s="34">
        <f t="shared" si="322"/>
        <v>3.9236332558848499E-3</v>
      </c>
      <c r="E1591" s="66">
        <f t="shared" si="323"/>
        <v>550058</v>
      </c>
      <c r="F1591" s="35">
        <f t="shared" si="324"/>
        <v>19468380</v>
      </c>
      <c r="G1591" s="35">
        <f t="shared" si="325"/>
        <v>-15304697</v>
      </c>
      <c r="H1591" s="36">
        <f t="shared" si="326"/>
        <v>418518</v>
      </c>
      <c r="I1591" s="36">
        <f t="shared" si="327"/>
        <v>359785</v>
      </c>
      <c r="J1591" s="36">
        <f t="shared" si="328"/>
        <v>2841800</v>
      </c>
      <c r="K1591" s="36">
        <f t="shared" si="329"/>
        <v>3620103</v>
      </c>
      <c r="L1591" s="36"/>
      <c r="M1591" s="36">
        <f t="shared" si="330"/>
        <v>420217</v>
      </c>
      <c r="N1591" s="36">
        <f t="shared" si="331"/>
        <v>22771323</v>
      </c>
      <c r="O1591" s="36">
        <f t="shared" si="332"/>
        <v>23191540</v>
      </c>
      <c r="P1591" s="36">
        <f t="shared" si="333"/>
        <v>23191540</v>
      </c>
      <c r="Q1591" s="36">
        <f t="shared" si="334"/>
        <v>-1912448</v>
      </c>
    </row>
    <row r="1592" spans="1:17" s="33" customFormat="1" ht="13.2" x14ac:dyDescent="0.25">
      <c r="A1592" s="62">
        <v>77569</v>
      </c>
      <c r="B1592" s="63" t="s">
        <v>1889</v>
      </c>
      <c r="C1592" s="65">
        <v>5020827.8499999996</v>
      </c>
      <c r="D1592" s="34">
        <f t="shared" si="322"/>
        <v>6.5531582383064483E-3</v>
      </c>
      <c r="E1592" s="66">
        <f t="shared" si="323"/>
        <v>918694</v>
      </c>
      <c r="F1592" s="35">
        <f t="shared" si="324"/>
        <v>32515622</v>
      </c>
      <c r="G1592" s="35">
        <f t="shared" si="325"/>
        <v>-25561538</v>
      </c>
      <c r="H1592" s="36">
        <f t="shared" si="326"/>
        <v>698999</v>
      </c>
      <c r="I1592" s="36">
        <f>ROUND(D1592*$I$10,0)</f>
        <v>600905</v>
      </c>
      <c r="J1592" s="36">
        <f t="shared" si="328"/>
        <v>4746305</v>
      </c>
      <c r="K1592" s="36">
        <f t="shared" si="329"/>
        <v>6046209</v>
      </c>
      <c r="L1592" s="36"/>
      <c r="M1592" s="36">
        <f t="shared" si="330"/>
        <v>701836</v>
      </c>
      <c r="N1592" s="36">
        <f t="shared" si="331"/>
        <v>38032118</v>
      </c>
      <c r="O1592" s="36">
        <f t="shared" si="332"/>
        <v>38733954</v>
      </c>
      <c r="P1592" s="36">
        <f t="shared" si="333"/>
        <v>38733954</v>
      </c>
      <c r="Q1592" s="36">
        <f t="shared" si="334"/>
        <v>-3194124</v>
      </c>
    </row>
    <row r="1593" spans="1:17" s="33" customFormat="1" ht="13.2" x14ac:dyDescent="0.25">
      <c r="A1593" s="62">
        <v>77570</v>
      </c>
      <c r="B1593" s="63" t="s">
        <v>1890</v>
      </c>
      <c r="C1593" s="65">
        <v>3664200.32</v>
      </c>
      <c r="D1593" s="34">
        <f t="shared" si="322"/>
        <v>4.7824950847125992E-3</v>
      </c>
      <c r="E1593" s="66">
        <f t="shared" si="323"/>
        <v>670463</v>
      </c>
      <c r="F1593" s="35">
        <f t="shared" si="324"/>
        <v>23729902</v>
      </c>
      <c r="G1593" s="35">
        <f t="shared" si="325"/>
        <v>-18654811</v>
      </c>
      <c r="H1593" s="36">
        <f t="shared" si="326"/>
        <v>510129</v>
      </c>
      <c r="I1593" s="36">
        <f t="shared" si="327"/>
        <v>438540</v>
      </c>
      <c r="J1593" s="36">
        <f t="shared" si="328"/>
        <v>3463854</v>
      </c>
      <c r="K1593" s="36">
        <f t="shared" si="329"/>
        <v>4412523</v>
      </c>
      <c r="L1593" s="36"/>
      <c r="M1593" s="36">
        <f t="shared" si="330"/>
        <v>512200</v>
      </c>
      <c r="N1593" s="36">
        <f t="shared" si="331"/>
        <v>27755841</v>
      </c>
      <c r="O1593" s="36">
        <f t="shared" si="332"/>
        <v>28268041</v>
      </c>
      <c r="P1593" s="36">
        <f t="shared" si="333"/>
        <v>28268041</v>
      </c>
      <c r="Q1593" s="36">
        <f t="shared" si="334"/>
        <v>-2331072</v>
      </c>
    </row>
    <row r="1594" spans="1:17" s="33" customFormat="1" ht="13.2" x14ac:dyDescent="0.25">
      <c r="A1594" s="62">
        <v>77605</v>
      </c>
      <c r="B1594" s="63" t="s">
        <v>1891</v>
      </c>
      <c r="C1594" s="65">
        <v>1457195.77</v>
      </c>
      <c r="D1594" s="34">
        <f t="shared" si="322"/>
        <v>1.9019242942178967E-3</v>
      </c>
      <c r="E1594" s="66">
        <f t="shared" si="323"/>
        <v>266633</v>
      </c>
      <c r="F1594" s="35">
        <f t="shared" si="324"/>
        <v>9437015</v>
      </c>
      <c r="G1594" s="35">
        <f t="shared" si="325"/>
        <v>-7418730</v>
      </c>
      <c r="H1594" s="36">
        <f t="shared" si="326"/>
        <v>202871</v>
      </c>
      <c r="I1594" s="36">
        <f t="shared" si="327"/>
        <v>174401</v>
      </c>
      <c r="J1594" s="36">
        <f t="shared" si="328"/>
        <v>1377521</v>
      </c>
      <c r="K1594" s="36">
        <f t="shared" si="329"/>
        <v>1754793</v>
      </c>
      <c r="L1594" s="36"/>
      <c r="M1594" s="36">
        <f t="shared" si="330"/>
        <v>203694</v>
      </c>
      <c r="N1594" s="36">
        <f t="shared" si="331"/>
        <v>11038068</v>
      </c>
      <c r="O1594" s="36">
        <f t="shared" si="332"/>
        <v>11241762</v>
      </c>
      <c r="P1594" s="36">
        <f t="shared" si="333"/>
        <v>11241762</v>
      </c>
      <c r="Q1594" s="36">
        <f t="shared" si="334"/>
        <v>-927031</v>
      </c>
    </row>
    <row r="1595" spans="1:17" s="33" customFormat="1" ht="13.2" x14ac:dyDescent="0.25">
      <c r="A1595" s="62">
        <v>77606</v>
      </c>
      <c r="B1595" s="63" t="s">
        <v>1892</v>
      </c>
      <c r="C1595" s="65">
        <v>5007146.88</v>
      </c>
      <c r="D1595" s="34">
        <f t="shared" si="322"/>
        <v>6.535301907848211E-3</v>
      </c>
      <c r="E1595" s="66">
        <f t="shared" si="323"/>
        <v>916191</v>
      </c>
      <c r="F1595" s="35">
        <f t="shared" si="324"/>
        <v>32427022</v>
      </c>
      <c r="G1595" s="35">
        <f t="shared" si="325"/>
        <v>-25491887</v>
      </c>
      <c r="H1595" s="36">
        <f t="shared" si="326"/>
        <v>697094</v>
      </c>
      <c r="I1595" s="36">
        <f>ROUND(D1595*$I$10,0)</f>
        <v>599267</v>
      </c>
      <c r="J1595" s="36">
        <f t="shared" si="328"/>
        <v>4733373</v>
      </c>
      <c r="K1595" s="36">
        <f t="shared" si="329"/>
        <v>6029734</v>
      </c>
      <c r="L1595" s="36"/>
      <c r="M1595" s="36">
        <f t="shared" si="330"/>
        <v>699923</v>
      </c>
      <c r="N1595" s="36">
        <f t="shared" si="331"/>
        <v>37928486</v>
      </c>
      <c r="O1595" s="36">
        <f t="shared" si="332"/>
        <v>38628409</v>
      </c>
      <c r="P1595" s="36">
        <f t="shared" si="333"/>
        <v>38628409</v>
      </c>
      <c r="Q1595" s="36">
        <f t="shared" si="334"/>
        <v>-3185421</v>
      </c>
    </row>
    <row r="1596" spans="1:17" s="33" customFormat="1" ht="13.2" x14ac:dyDescent="0.25">
      <c r="A1596" s="62">
        <v>77608</v>
      </c>
      <c r="B1596" s="63" t="s">
        <v>1893</v>
      </c>
      <c r="C1596" s="65">
        <v>68534.990000000005</v>
      </c>
      <c r="D1596" s="34">
        <f t="shared" si="322"/>
        <v>8.945151033823041E-5</v>
      </c>
      <c r="E1596" s="66">
        <f t="shared" si="323"/>
        <v>12540</v>
      </c>
      <c r="F1596" s="35">
        <f t="shared" si="324"/>
        <v>443843</v>
      </c>
      <c r="G1596" s="35">
        <f t="shared" si="325"/>
        <v>-348919</v>
      </c>
      <c r="H1596" s="36">
        <f t="shared" si="326"/>
        <v>9541</v>
      </c>
      <c r="I1596" s="36">
        <f t="shared" si="327"/>
        <v>8202</v>
      </c>
      <c r="J1596" s="36">
        <f t="shared" si="328"/>
        <v>64788</v>
      </c>
      <c r="K1596" s="36">
        <f t="shared" si="329"/>
        <v>82531</v>
      </c>
      <c r="L1596" s="36"/>
      <c r="M1596" s="36">
        <f t="shared" si="330"/>
        <v>9580</v>
      </c>
      <c r="N1596" s="36">
        <f t="shared" si="331"/>
        <v>519144</v>
      </c>
      <c r="O1596" s="36">
        <f t="shared" si="332"/>
        <v>528724</v>
      </c>
      <c r="P1596" s="36">
        <f t="shared" si="333"/>
        <v>528724</v>
      </c>
      <c r="Q1596" s="36">
        <f t="shared" si="334"/>
        <v>-43600</v>
      </c>
    </row>
    <row r="1597" spans="1:17" s="33" customFormat="1" ht="13.2" x14ac:dyDescent="0.25">
      <c r="A1597" s="62">
        <v>77609</v>
      </c>
      <c r="B1597" s="63" t="s">
        <v>1894</v>
      </c>
      <c r="C1597" s="65">
        <v>76132.08</v>
      </c>
      <c r="D1597" s="34">
        <f t="shared" si="322"/>
        <v>9.9367192454408813E-5</v>
      </c>
      <c r="E1597" s="66">
        <f t="shared" si="323"/>
        <v>13930</v>
      </c>
      <c r="F1597" s="35">
        <f t="shared" si="324"/>
        <v>493043</v>
      </c>
      <c r="G1597" s="35">
        <f t="shared" si="325"/>
        <v>-387596</v>
      </c>
      <c r="H1597" s="36">
        <f t="shared" si="326"/>
        <v>10599</v>
      </c>
      <c r="I1597" s="36">
        <f t="shared" si="327"/>
        <v>9112</v>
      </c>
      <c r="J1597" s="36">
        <f t="shared" si="328"/>
        <v>71969</v>
      </c>
      <c r="K1597" s="36">
        <f t="shared" si="329"/>
        <v>91680</v>
      </c>
      <c r="L1597" s="36"/>
      <c r="M1597" s="36">
        <f t="shared" si="330"/>
        <v>10642</v>
      </c>
      <c r="N1597" s="36">
        <f t="shared" si="331"/>
        <v>576691</v>
      </c>
      <c r="O1597" s="36">
        <f t="shared" si="332"/>
        <v>587333</v>
      </c>
      <c r="P1597" s="36">
        <f t="shared" si="333"/>
        <v>587333</v>
      </c>
      <c r="Q1597" s="36">
        <f t="shared" si="334"/>
        <v>-48433</v>
      </c>
    </row>
    <row r="1598" spans="1:17" s="33" customFormat="1" ht="13.2" x14ac:dyDescent="0.25">
      <c r="A1598" s="62">
        <v>77610</v>
      </c>
      <c r="B1598" s="63" t="s">
        <v>1895</v>
      </c>
      <c r="C1598" s="65">
        <v>93581.17</v>
      </c>
      <c r="D1598" s="34">
        <f t="shared" si="322"/>
        <v>1.2214165341993479E-4</v>
      </c>
      <c r="E1598" s="66">
        <f t="shared" si="323"/>
        <v>17123</v>
      </c>
      <c r="F1598" s="35">
        <f t="shared" si="324"/>
        <v>606045</v>
      </c>
      <c r="G1598" s="35">
        <f t="shared" si="325"/>
        <v>-476431</v>
      </c>
      <c r="H1598" s="36">
        <f t="shared" si="326"/>
        <v>13028</v>
      </c>
      <c r="I1598" s="36">
        <f t="shared" si="327"/>
        <v>11200</v>
      </c>
      <c r="J1598" s="36">
        <f t="shared" si="328"/>
        <v>88464</v>
      </c>
      <c r="K1598" s="36">
        <f t="shared" si="329"/>
        <v>112692</v>
      </c>
      <c r="L1598" s="36"/>
      <c r="M1598" s="36">
        <f t="shared" si="330"/>
        <v>13081</v>
      </c>
      <c r="N1598" s="36">
        <f t="shared" si="331"/>
        <v>708865</v>
      </c>
      <c r="O1598" s="36">
        <f t="shared" si="332"/>
        <v>721946</v>
      </c>
      <c r="P1598" s="36">
        <f t="shared" si="333"/>
        <v>721946</v>
      </c>
      <c r="Q1598" s="36">
        <f t="shared" si="334"/>
        <v>-59534</v>
      </c>
    </row>
    <row r="1599" spans="1:17" s="33" customFormat="1" ht="13.2" x14ac:dyDescent="0.25">
      <c r="A1599" s="62">
        <v>77611</v>
      </c>
      <c r="B1599" s="63" t="s">
        <v>1896</v>
      </c>
      <c r="C1599" s="65">
        <v>64503.7</v>
      </c>
      <c r="D1599" s="34">
        <f t="shared" si="322"/>
        <v>8.4189891723980873E-5</v>
      </c>
      <c r="E1599" s="66">
        <f t="shared" si="323"/>
        <v>11803</v>
      </c>
      <c r="F1599" s="35">
        <f t="shared" si="324"/>
        <v>417735</v>
      </c>
      <c r="G1599" s="35">
        <f t="shared" si="325"/>
        <v>-328395</v>
      </c>
      <c r="H1599" s="36">
        <f t="shared" si="326"/>
        <v>8980</v>
      </c>
      <c r="I1599" s="36">
        <f t="shared" si="327"/>
        <v>7720</v>
      </c>
      <c r="J1599" s="36">
        <f t="shared" si="328"/>
        <v>60977</v>
      </c>
      <c r="K1599" s="36">
        <f t="shared" si="329"/>
        <v>77677</v>
      </c>
      <c r="L1599" s="36"/>
      <c r="M1599" s="36">
        <f t="shared" si="330"/>
        <v>9017</v>
      </c>
      <c r="N1599" s="36">
        <f t="shared" si="331"/>
        <v>488607</v>
      </c>
      <c r="O1599" s="36">
        <f t="shared" si="332"/>
        <v>497624</v>
      </c>
      <c r="P1599" s="36">
        <f t="shared" si="333"/>
        <v>497624</v>
      </c>
      <c r="Q1599" s="36">
        <f t="shared" si="334"/>
        <v>-41036</v>
      </c>
    </row>
    <row r="1600" spans="1:17" s="33" customFormat="1" ht="13.2" x14ac:dyDescent="0.25">
      <c r="A1600" s="62">
        <v>77701</v>
      </c>
      <c r="B1600" s="63" t="s">
        <v>1897</v>
      </c>
      <c r="C1600" s="65">
        <v>1677147.18</v>
      </c>
      <c r="D1600" s="34">
        <f t="shared" si="322"/>
        <v>2.1890037236527494E-3</v>
      </c>
      <c r="E1600" s="66">
        <f t="shared" si="323"/>
        <v>306879</v>
      </c>
      <c r="F1600" s="35">
        <f t="shared" si="324"/>
        <v>10861453</v>
      </c>
      <c r="G1600" s="35">
        <f t="shared" si="325"/>
        <v>-8538525</v>
      </c>
      <c r="H1600" s="36">
        <f t="shared" si="326"/>
        <v>233492</v>
      </c>
      <c r="I1600" s="36">
        <f t="shared" si="327"/>
        <v>200725</v>
      </c>
      <c r="J1600" s="36">
        <f t="shared" si="328"/>
        <v>1585446</v>
      </c>
      <c r="K1600" s="36">
        <f t="shared" si="329"/>
        <v>2019663</v>
      </c>
      <c r="L1600" s="36"/>
      <c r="M1600" s="36">
        <f t="shared" si="330"/>
        <v>234440</v>
      </c>
      <c r="N1600" s="36">
        <f t="shared" si="331"/>
        <v>12704172</v>
      </c>
      <c r="O1600" s="36">
        <f t="shared" si="332"/>
        <v>12938612</v>
      </c>
      <c r="P1600" s="36">
        <f t="shared" si="333"/>
        <v>12938612</v>
      </c>
      <c r="Q1600" s="36">
        <f t="shared" si="334"/>
        <v>-1066959</v>
      </c>
    </row>
    <row r="1601" spans="1:17" s="33" customFormat="1" ht="13.2" x14ac:dyDescent="0.25">
      <c r="A1601" s="62">
        <v>77704</v>
      </c>
      <c r="B1601" s="63" t="s">
        <v>1898</v>
      </c>
      <c r="C1601" s="65">
        <v>285581.03000000003</v>
      </c>
      <c r="D1601" s="34">
        <f t="shared" si="322"/>
        <v>3.7273886605145034E-4</v>
      </c>
      <c r="E1601" s="66">
        <f t="shared" si="323"/>
        <v>52255</v>
      </c>
      <c r="F1601" s="35">
        <f t="shared" si="324"/>
        <v>1849465</v>
      </c>
      <c r="G1601" s="35">
        <f t="shared" si="325"/>
        <v>-1453922</v>
      </c>
      <c r="H1601" s="36">
        <f t="shared" si="326"/>
        <v>39759</v>
      </c>
      <c r="I1601" s="36">
        <f t="shared" si="327"/>
        <v>34179</v>
      </c>
      <c r="J1601" s="36">
        <f t="shared" si="328"/>
        <v>269966</v>
      </c>
      <c r="K1601" s="36">
        <f t="shared" si="329"/>
        <v>343904</v>
      </c>
      <c r="L1601" s="36"/>
      <c r="M1601" s="36">
        <f t="shared" si="330"/>
        <v>39920</v>
      </c>
      <c r="N1601" s="36">
        <f t="shared" si="331"/>
        <v>2163239</v>
      </c>
      <c r="O1601" s="36">
        <f t="shared" si="332"/>
        <v>2203159</v>
      </c>
      <c r="P1601" s="36">
        <f t="shared" si="333"/>
        <v>2203159</v>
      </c>
      <c r="Q1601" s="36">
        <f t="shared" si="334"/>
        <v>-181679</v>
      </c>
    </row>
    <row r="1602" spans="1:17" s="33" customFormat="1" ht="13.2" x14ac:dyDescent="0.25">
      <c r="A1602" s="62">
        <v>77706</v>
      </c>
      <c r="B1602" s="63" t="s">
        <v>1899</v>
      </c>
      <c r="C1602" s="65">
        <v>554988.42000000004</v>
      </c>
      <c r="D1602" s="34">
        <f t="shared" si="322"/>
        <v>7.2436798180357449E-4</v>
      </c>
      <c r="E1602" s="66">
        <f t="shared" si="323"/>
        <v>101550</v>
      </c>
      <c r="F1602" s="35">
        <f t="shared" si="324"/>
        <v>3594187</v>
      </c>
      <c r="G1602" s="35">
        <f t="shared" si="325"/>
        <v>-2825502</v>
      </c>
      <c r="H1602" s="36">
        <f t="shared" si="326"/>
        <v>77265</v>
      </c>
      <c r="I1602" s="36">
        <f t="shared" si="327"/>
        <v>66422</v>
      </c>
      <c r="J1602" s="36">
        <f t="shared" si="328"/>
        <v>524643</v>
      </c>
      <c r="K1602" s="36">
        <f t="shared" si="329"/>
        <v>668330</v>
      </c>
      <c r="L1602" s="36"/>
      <c r="M1602" s="36">
        <f t="shared" si="330"/>
        <v>77579</v>
      </c>
      <c r="N1602" s="36">
        <f t="shared" si="331"/>
        <v>4203965</v>
      </c>
      <c r="O1602" s="36">
        <f t="shared" si="332"/>
        <v>4281544</v>
      </c>
      <c r="P1602" s="36">
        <f t="shared" si="333"/>
        <v>4281544</v>
      </c>
      <c r="Q1602" s="36">
        <f t="shared" si="334"/>
        <v>-353070</v>
      </c>
    </row>
    <row r="1603" spans="1:17" s="33" customFormat="1" ht="13.2" x14ac:dyDescent="0.25">
      <c r="A1603" s="62">
        <v>78001</v>
      </c>
      <c r="B1603" s="63" t="s">
        <v>1900</v>
      </c>
      <c r="C1603" s="65">
        <v>329114.59000000003</v>
      </c>
      <c r="D1603" s="34">
        <f t="shared" si="322"/>
        <v>4.2955864077382167E-4</v>
      </c>
      <c r="E1603" s="66">
        <f t="shared" si="323"/>
        <v>60220</v>
      </c>
      <c r="F1603" s="35">
        <f t="shared" si="324"/>
        <v>2131395</v>
      </c>
      <c r="G1603" s="35">
        <f t="shared" si="325"/>
        <v>-1675555</v>
      </c>
      <c r="H1603" s="36">
        <f t="shared" si="326"/>
        <v>45819</v>
      </c>
      <c r="I1603" s="36">
        <f t="shared" si="327"/>
        <v>39389</v>
      </c>
      <c r="J1603" s="36">
        <f t="shared" si="328"/>
        <v>311120</v>
      </c>
      <c r="K1603" s="36">
        <f t="shared" si="329"/>
        <v>396328</v>
      </c>
      <c r="L1603" s="36"/>
      <c r="M1603" s="36">
        <f t="shared" si="330"/>
        <v>46005</v>
      </c>
      <c r="N1603" s="36">
        <f t="shared" si="331"/>
        <v>2493000</v>
      </c>
      <c r="O1603" s="36">
        <f t="shared" si="332"/>
        <v>2539005</v>
      </c>
      <c r="P1603" s="36">
        <f t="shared" si="333"/>
        <v>2539005</v>
      </c>
      <c r="Q1603" s="36">
        <f t="shared" si="334"/>
        <v>-209374</v>
      </c>
    </row>
    <row r="1604" spans="1:17" s="33" customFormat="1" ht="13.2" x14ac:dyDescent="0.25">
      <c r="A1604" s="62">
        <v>78003</v>
      </c>
      <c r="B1604" s="63" t="s">
        <v>1901</v>
      </c>
      <c r="C1604" s="65">
        <v>345077.99</v>
      </c>
      <c r="D1604" s="34">
        <f t="shared" si="322"/>
        <v>4.5039398692522996E-4</v>
      </c>
      <c r="E1604" s="66">
        <f t="shared" si="323"/>
        <v>63141</v>
      </c>
      <c r="F1604" s="35">
        <f t="shared" si="324"/>
        <v>2234776</v>
      </c>
      <c r="G1604" s="35">
        <f t="shared" si="325"/>
        <v>-1756827</v>
      </c>
      <c r="H1604" s="36">
        <f t="shared" si="326"/>
        <v>48042</v>
      </c>
      <c r="I1604" s="36">
        <f t="shared" si="327"/>
        <v>41300</v>
      </c>
      <c r="J1604" s="36">
        <f t="shared" si="328"/>
        <v>326210</v>
      </c>
      <c r="K1604" s="36">
        <f t="shared" si="329"/>
        <v>415552</v>
      </c>
      <c r="L1604" s="36"/>
      <c r="M1604" s="36">
        <f t="shared" si="330"/>
        <v>48237</v>
      </c>
      <c r="N1604" s="36">
        <f t="shared" si="331"/>
        <v>2613921</v>
      </c>
      <c r="O1604" s="36">
        <f t="shared" si="332"/>
        <v>2662158</v>
      </c>
      <c r="P1604" s="36">
        <f t="shared" si="333"/>
        <v>2662158</v>
      </c>
      <c r="Q1604" s="36">
        <f t="shared" si="334"/>
        <v>-219530</v>
      </c>
    </row>
    <row r="1605" spans="1:17" s="33" customFormat="1" ht="13.2" x14ac:dyDescent="0.25">
      <c r="A1605" s="62">
        <v>78201</v>
      </c>
      <c r="B1605" s="63" t="s">
        <v>1902</v>
      </c>
      <c r="C1605" s="65">
        <v>1764499.66</v>
      </c>
      <c r="D1605" s="34">
        <f t="shared" si="322"/>
        <v>2.3030157234763442E-3</v>
      </c>
      <c r="E1605" s="66">
        <f t="shared" si="323"/>
        <v>322862</v>
      </c>
      <c r="F1605" s="35">
        <f t="shared" si="324"/>
        <v>11427160</v>
      </c>
      <c r="G1605" s="35">
        <f t="shared" si="325"/>
        <v>-8983245</v>
      </c>
      <c r="H1605" s="36">
        <f t="shared" si="326"/>
        <v>245653</v>
      </c>
      <c r="I1605" s="36">
        <f t="shared" si="327"/>
        <v>211180</v>
      </c>
      <c r="J1605" s="36">
        <f t="shared" si="328"/>
        <v>1668023</v>
      </c>
      <c r="K1605" s="36">
        <f t="shared" si="329"/>
        <v>2124856</v>
      </c>
      <c r="L1605" s="36"/>
      <c r="M1605" s="36">
        <f t="shared" si="330"/>
        <v>246650</v>
      </c>
      <c r="N1605" s="36">
        <f t="shared" si="331"/>
        <v>13365855</v>
      </c>
      <c r="O1605" s="36">
        <f t="shared" si="332"/>
        <v>13612505</v>
      </c>
      <c r="P1605" s="36">
        <f t="shared" si="333"/>
        <v>13612505</v>
      </c>
      <c r="Q1605" s="36">
        <f t="shared" si="334"/>
        <v>-1122530</v>
      </c>
    </row>
    <row r="1606" spans="1:17" s="33" customFormat="1" ht="13.2" x14ac:dyDescent="0.25">
      <c r="A1606" s="62">
        <v>78203</v>
      </c>
      <c r="B1606" s="63" t="s">
        <v>1903</v>
      </c>
      <c r="C1606" s="65">
        <v>9917.84</v>
      </c>
      <c r="D1606" s="34">
        <f t="shared" si="322"/>
        <v>1.2944712872839333E-5</v>
      </c>
      <c r="E1606" s="66">
        <f t="shared" si="323"/>
        <v>1815</v>
      </c>
      <c r="F1606" s="35">
        <f t="shared" si="324"/>
        <v>64229</v>
      </c>
      <c r="G1606" s="35">
        <f t="shared" si="325"/>
        <v>-50493</v>
      </c>
      <c r="H1606" s="36">
        <f t="shared" si="326"/>
        <v>1381</v>
      </c>
      <c r="I1606" s="36">
        <f t="shared" si="327"/>
        <v>1187</v>
      </c>
      <c r="J1606" s="36">
        <f t="shared" si="328"/>
        <v>9376</v>
      </c>
      <c r="K1606" s="36">
        <f t="shared" si="329"/>
        <v>11944</v>
      </c>
      <c r="L1606" s="36"/>
      <c r="M1606" s="36">
        <f t="shared" si="330"/>
        <v>1386</v>
      </c>
      <c r="N1606" s="36">
        <f t="shared" si="331"/>
        <v>75126</v>
      </c>
      <c r="O1606" s="36">
        <f t="shared" si="332"/>
        <v>76512</v>
      </c>
      <c r="P1606" s="36">
        <f t="shared" si="333"/>
        <v>76512</v>
      </c>
      <c r="Q1606" s="36">
        <f t="shared" si="334"/>
        <v>-6309</v>
      </c>
    </row>
    <row r="1607" spans="1:17" s="33" customFormat="1" ht="13.2" x14ac:dyDescent="0.25">
      <c r="A1607" s="62">
        <v>78204</v>
      </c>
      <c r="B1607" s="63" t="s">
        <v>1904</v>
      </c>
      <c r="C1607" s="65">
        <v>22358.6</v>
      </c>
      <c r="D1607" s="34">
        <f t="shared" si="322"/>
        <v>2.9182327728483772E-5</v>
      </c>
      <c r="E1607" s="66">
        <f t="shared" si="323"/>
        <v>4091</v>
      </c>
      <c r="F1607" s="35">
        <f t="shared" si="324"/>
        <v>144798</v>
      </c>
      <c r="G1607" s="35">
        <f t="shared" si="325"/>
        <v>-113830</v>
      </c>
      <c r="H1607" s="36">
        <f t="shared" si="326"/>
        <v>3113</v>
      </c>
      <c r="I1607" s="36">
        <f t="shared" si="327"/>
        <v>2676</v>
      </c>
      <c r="J1607" s="36">
        <f t="shared" si="328"/>
        <v>21136</v>
      </c>
      <c r="K1607" s="36">
        <f t="shared" si="329"/>
        <v>26925</v>
      </c>
      <c r="L1607" s="36"/>
      <c r="M1607" s="36">
        <f t="shared" si="330"/>
        <v>3125</v>
      </c>
      <c r="N1607" s="36">
        <f t="shared" si="331"/>
        <v>169363</v>
      </c>
      <c r="O1607" s="36">
        <f t="shared" si="332"/>
        <v>172488</v>
      </c>
      <c r="P1607" s="36">
        <f t="shared" si="333"/>
        <v>172488</v>
      </c>
      <c r="Q1607" s="36">
        <f t="shared" si="334"/>
        <v>-14224</v>
      </c>
    </row>
    <row r="1608" spans="1:17" s="33" customFormat="1" ht="13.2" x14ac:dyDescent="0.25">
      <c r="A1608" s="62">
        <v>78205</v>
      </c>
      <c r="B1608" s="63" t="s">
        <v>1905</v>
      </c>
      <c r="C1608" s="65">
        <v>91840.75</v>
      </c>
      <c r="D1608" s="34">
        <f t="shared" si="322"/>
        <v>1.1987006634269347E-4</v>
      </c>
      <c r="E1608" s="66">
        <f t="shared" si="323"/>
        <v>16805</v>
      </c>
      <c r="F1608" s="35">
        <f t="shared" si="324"/>
        <v>594774</v>
      </c>
      <c r="G1608" s="35">
        <f t="shared" si="325"/>
        <v>-467570</v>
      </c>
      <c r="H1608" s="36">
        <f t="shared" si="326"/>
        <v>12786</v>
      </c>
      <c r="I1608" s="36">
        <f t="shared" si="327"/>
        <v>10992</v>
      </c>
      <c r="J1608" s="36">
        <f t="shared" si="328"/>
        <v>86819</v>
      </c>
      <c r="K1608" s="36">
        <f t="shared" si="329"/>
        <v>110597</v>
      </c>
      <c r="L1608" s="36"/>
      <c r="M1608" s="36">
        <f t="shared" si="330"/>
        <v>12838</v>
      </c>
      <c r="N1608" s="36">
        <f t="shared" si="331"/>
        <v>695682</v>
      </c>
      <c r="O1608" s="36">
        <f t="shared" si="332"/>
        <v>708520</v>
      </c>
      <c r="P1608" s="36">
        <f t="shared" si="333"/>
        <v>708520</v>
      </c>
      <c r="Q1608" s="36">
        <f t="shared" si="334"/>
        <v>-58427</v>
      </c>
    </row>
    <row r="1609" spans="1:17" s="33" customFormat="1" ht="13.2" x14ac:dyDescent="0.25">
      <c r="A1609" s="62">
        <v>78301</v>
      </c>
      <c r="B1609" s="63" t="s">
        <v>1906</v>
      </c>
      <c r="C1609" s="65">
        <v>1619424.28</v>
      </c>
      <c r="D1609" s="34">
        <f t="shared" si="322"/>
        <v>2.1136640966081897E-3</v>
      </c>
      <c r="E1609" s="66">
        <f t="shared" si="323"/>
        <v>296317</v>
      </c>
      <c r="F1609" s="35">
        <f t="shared" si="324"/>
        <v>10487631</v>
      </c>
      <c r="G1609" s="35">
        <f t="shared" si="325"/>
        <v>-8244651</v>
      </c>
      <c r="H1609" s="36">
        <f t="shared" si="326"/>
        <v>225456</v>
      </c>
      <c r="I1609" s="36">
        <f t="shared" si="327"/>
        <v>193817</v>
      </c>
      <c r="J1609" s="36">
        <f t="shared" si="328"/>
        <v>1530879</v>
      </c>
      <c r="K1609" s="36">
        <f t="shared" si="329"/>
        <v>1950152</v>
      </c>
      <c r="L1609" s="36"/>
      <c r="M1609" s="36">
        <f t="shared" si="330"/>
        <v>226371</v>
      </c>
      <c r="N1609" s="36">
        <f t="shared" si="331"/>
        <v>12266928</v>
      </c>
      <c r="O1609" s="36">
        <f t="shared" si="332"/>
        <v>12493299</v>
      </c>
      <c r="P1609" s="36">
        <f t="shared" si="333"/>
        <v>12493299</v>
      </c>
      <c r="Q1609" s="36">
        <f t="shared" si="334"/>
        <v>-1030237</v>
      </c>
    </row>
    <row r="1610" spans="1:17" s="33" customFormat="1" ht="13.2" x14ac:dyDescent="0.25">
      <c r="A1610" s="62">
        <v>78302</v>
      </c>
      <c r="B1610" s="63" t="s">
        <v>1907</v>
      </c>
      <c r="C1610" s="65">
        <v>264.32</v>
      </c>
      <c r="D1610" s="34">
        <f t="shared" si="322"/>
        <v>3.4498908094392454E-7</v>
      </c>
      <c r="E1610" s="66">
        <f t="shared" si="323"/>
        <v>48</v>
      </c>
      <c r="F1610" s="35">
        <f t="shared" si="324"/>
        <v>1712</v>
      </c>
      <c r="G1610" s="35">
        <f t="shared" si="325"/>
        <v>-1346</v>
      </c>
      <c r="H1610" s="36">
        <f t="shared" si="326"/>
        <v>37</v>
      </c>
      <c r="I1610" s="36">
        <f t="shared" si="327"/>
        <v>32</v>
      </c>
      <c r="J1610" s="36">
        <f t="shared" si="328"/>
        <v>250</v>
      </c>
      <c r="K1610" s="36">
        <f t="shared" si="329"/>
        <v>319</v>
      </c>
      <c r="L1610" s="36"/>
      <c r="M1610" s="36">
        <f t="shared" si="330"/>
        <v>37</v>
      </c>
      <c r="N1610" s="36">
        <f t="shared" si="331"/>
        <v>2002</v>
      </c>
      <c r="O1610" s="36">
        <f t="shared" si="332"/>
        <v>2039</v>
      </c>
      <c r="P1610" s="36">
        <f t="shared" si="333"/>
        <v>2039</v>
      </c>
      <c r="Q1610" s="36">
        <f t="shared" si="334"/>
        <v>-168</v>
      </c>
    </row>
    <row r="1611" spans="1:17" s="33" customFormat="1" ht="13.2" x14ac:dyDescent="0.25">
      <c r="A1611" s="62">
        <v>78303</v>
      </c>
      <c r="B1611" s="63" t="s">
        <v>1908</v>
      </c>
      <c r="C1611" s="65">
        <v>13579.83</v>
      </c>
      <c r="D1611" s="34">
        <f t="shared" si="322"/>
        <v>1.7724323059453444E-5</v>
      </c>
      <c r="E1611" s="66">
        <f t="shared" si="323"/>
        <v>2485</v>
      </c>
      <c r="F1611" s="35">
        <f t="shared" si="324"/>
        <v>87945</v>
      </c>
      <c r="G1611" s="35">
        <f t="shared" si="325"/>
        <v>-69136</v>
      </c>
      <c r="H1611" s="36">
        <f t="shared" si="326"/>
        <v>1891</v>
      </c>
      <c r="I1611" s="36">
        <f t="shared" si="327"/>
        <v>1625</v>
      </c>
      <c r="J1611" s="36">
        <f t="shared" si="328"/>
        <v>12837</v>
      </c>
      <c r="K1611" s="36">
        <f t="shared" si="329"/>
        <v>16353</v>
      </c>
      <c r="L1611" s="36"/>
      <c r="M1611" s="36">
        <f t="shared" si="330"/>
        <v>1898</v>
      </c>
      <c r="N1611" s="36">
        <f t="shared" si="331"/>
        <v>102865</v>
      </c>
      <c r="O1611" s="36">
        <f t="shared" si="332"/>
        <v>104763</v>
      </c>
      <c r="P1611" s="36">
        <f t="shared" si="333"/>
        <v>104763</v>
      </c>
      <c r="Q1611" s="36">
        <f t="shared" si="334"/>
        <v>-8639</v>
      </c>
    </row>
    <row r="1612" spans="1:17" s="33" customFormat="1" ht="13.2" x14ac:dyDescent="0.25">
      <c r="A1612" s="62">
        <v>78304</v>
      </c>
      <c r="B1612" s="63" t="s">
        <v>1909</v>
      </c>
      <c r="C1612" s="65">
        <v>18508.52</v>
      </c>
      <c r="D1612" s="34">
        <f t="shared" ref="D1612:D1675" si="335">+C1612/$C$10</f>
        <v>2.4157223458051778E-5</v>
      </c>
      <c r="E1612" s="66">
        <f t="shared" ref="E1612:E1675" si="336">ROUND(D1612*$E$10,0)</f>
        <v>3387</v>
      </c>
      <c r="F1612" s="35">
        <f t="shared" ref="F1612:F1675" si="337">+ROUND(D1612*$F$10,0)</f>
        <v>119864</v>
      </c>
      <c r="G1612" s="35">
        <f t="shared" ref="G1612:G1675" si="338">+ROUND(D1612*$G$10,0)</f>
        <v>-94229</v>
      </c>
      <c r="H1612" s="36">
        <f t="shared" ref="H1612:H1675" si="339">ROUND(D1612*$H$10,0)</f>
        <v>2577</v>
      </c>
      <c r="I1612" s="36">
        <f t="shared" ref="I1612:I1675" si="340">ROUND(D1612*$I$10,0)</f>
        <v>2215</v>
      </c>
      <c r="J1612" s="36">
        <f t="shared" ref="J1612:J1675" si="341">ROUND(D1612*$J$10,0)</f>
        <v>17497</v>
      </c>
      <c r="K1612" s="36">
        <f t="shared" ref="K1612:K1675" si="342">ROUND(SUM(H1612:J1612),0)</f>
        <v>22289</v>
      </c>
      <c r="L1612" s="36"/>
      <c r="M1612" s="36">
        <f t="shared" ref="M1612:M1675" si="343">ROUND(D1612*$M$10,0)</f>
        <v>2587</v>
      </c>
      <c r="N1612" s="36">
        <f t="shared" ref="N1612:N1675" si="344">ROUND(D1612*$N$10,0)</f>
        <v>140200</v>
      </c>
      <c r="O1612" s="36">
        <f t="shared" ref="O1612:O1675" si="345">ROUND(SUM(L1612:N1612),0)</f>
        <v>142787</v>
      </c>
      <c r="P1612" s="36">
        <f t="shared" ref="P1612:P1675" si="346">ROUND(SUM(M1612:N1612),0)</f>
        <v>142787</v>
      </c>
      <c r="Q1612" s="36">
        <f t="shared" ref="Q1612:Q1675" si="347">ROUND(D1612*$Q$10,0)</f>
        <v>-11775</v>
      </c>
    </row>
    <row r="1613" spans="1:17" s="33" customFormat="1" ht="13.2" x14ac:dyDescent="0.25">
      <c r="A1613" s="62">
        <v>78305</v>
      </c>
      <c r="B1613" s="63" t="s">
        <v>1910</v>
      </c>
      <c r="C1613" s="65">
        <v>16357.94</v>
      </c>
      <c r="D1613" s="34">
        <f t="shared" si="335"/>
        <v>2.1350297694975263E-5</v>
      </c>
      <c r="E1613" s="66">
        <f t="shared" si="336"/>
        <v>2993</v>
      </c>
      <c r="F1613" s="35">
        <f t="shared" si="337"/>
        <v>105936</v>
      </c>
      <c r="G1613" s="35">
        <f t="shared" si="338"/>
        <v>-83280</v>
      </c>
      <c r="H1613" s="36">
        <f t="shared" si="339"/>
        <v>2277</v>
      </c>
      <c r="I1613" s="36">
        <f t="shared" si="340"/>
        <v>1958</v>
      </c>
      <c r="J1613" s="36">
        <f t="shared" si="341"/>
        <v>15464</v>
      </c>
      <c r="K1613" s="36">
        <f t="shared" si="342"/>
        <v>19699</v>
      </c>
      <c r="L1613" s="36"/>
      <c r="M1613" s="36">
        <f t="shared" si="343"/>
        <v>2287</v>
      </c>
      <c r="N1613" s="36">
        <f t="shared" si="344"/>
        <v>123909</v>
      </c>
      <c r="O1613" s="36">
        <f t="shared" si="345"/>
        <v>126196</v>
      </c>
      <c r="P1613" s="36">
        <f t="shared" si="346"/>
        <v>126196</v>
      </c>
      <c r="Q1613" s="36">
        <f t="shared" si="347"/>
        <v>-10407</v>
      </c>
    </row>
    <row r="1614" spans="1:17" s="33" customFormat="1" ht="13.2" x14ac:dyDescent="0.25">
      <c r="A1614" s="62">
        <v>78307</v>
      </c>
      <c r="B1614" s="63" t="s">
        <v>1911</v>
      </c>
      <c r="C1614" s="65">
        <v>39120.230000000003</v>
      </c>
      <c r="D1614" s="34">
        <f t="shared" si="335"/>
        <v>5.1059519499148554E-5</v>
      </c>
      <c r="E1614" s="66">
        <f t="shared" si="336"/>
        <v>7158</v>
      </c>
      <c r="F1614" s="35">
        <f t="shared" si="337"/>
        <v>253348</v>
      </c>
      <c r="G1614" s="35">
        <f t="shared" si="338"/>
        <v>-199165</v>
      </c>
      <c r="H1614" s="36">
        <f t="shared" si="339"/>
        <v>5446</v>
      </c>
      <c r="I1614" s="36">
        <f t="shared" si="340"/>
        <v>4682</v>
      </c>
      <c r="J1614" s="36">
        <f t="shared" si="341"/>
        <v>36981</v>
      </c>
      <c r="K1614" s="36">
        <f t="shared" si="342"/>
        <v>47109</v>
      </c>
      <c r="L1614" s="36"/>
      <c r="M1614" s="36">
        <f t="shared" si="343"/>
        <v>5468</v>
      </c>
      <c r="N1614" s="36">
        <f t="shared" si="344"/>
        <v>296331</v>
      </c>
      <c r="O1614" s="36">
        <f t="shared" si="345"/>
        <v>301799</v>
      </c>
      <c r="P1614" s="36">
        <f t="shared" si="346"/>
        <v>301799</v>
      </c>
      <c r="Q1614" s="36">
        <f t="shared" si="347"/>
        <v>-24887</v>
      </c>
    </row>
    <row r="1615" spans="1:17" s="33" customFormat="1" ht="13.2" x14ac:dyDescent="0.25">
      <c r="A1615" s="62">
        <v>78309</v>
      </c>
      <c r="B1615" s="63" t="s">
        <v>1912</v>
      </c>
      <c r="C1615" s="65">
        <v>15516.11</v>
      </c>
      <c r="D1615" s="34">
        <f t="shared" si="335"/>
        <v>2.0251545583856074E-5</v>
      </c>
      <c r="E1615" s="66">
        <f t="shared" si="336"/>
        <v>2839</v>
      </c>
      <c r="F1615" s="35">
        <f t="shared" si="337"/>
        <v>100485</v>
      </c>
      <c r="G1615" s="35">
        <f t="shared" si="338"/>
        <v>-78994</v>
      </c>
      <c r="H1615" s="36">
        <f t="shared" si="339"/>
        <v>2160</v>
      </c>
      <c r="I1615" s="36">
        <f t="shared" si="340"/>
        <v>1857</v>
      </c>
      <c r="J1615" s="36">
        <f t="shared" si="341"/>
        <v>14668</v>
      </c>
      <c r="K1615" s="36">
        <f t="shared" si="342"/>
        <v>18685</v>
      </c>
      <c r="L1615" s="36"/>
      <c r="M1615" s="36">
        <f t="shared" si="343"/>
        <v>2169</v>
      </c>
      <c r="N1615" s="36">
        <f t="shared" si="344"/>
        <v>117533</v>
      </c>
      <c r="O1615" s="36">
        <f t="shared" si="345"/>
        <v>119702</v>
      </c>
      <c r="P1615" s="36">
        <f t="shared" si="346"/>
        <v>119702</v>
      </c>
      <c r="Q1615" s="36">
        <f t="shared" si="347"/>
        <v>-9871</v>
      </c>
    </row>
    <row r="1616" spans="1:17" s="33" customFormat="1" ht="13.2" x14ac:dyDescent="0.25">
      <c r="A1616" s="62">
        <v>78310</v>
      </c>
      <c r="B1616" s="63" t="s">
        <v>1913</v>
      </c>
      <c r="C1616" s="65">
        <v>15130.74</v>
      </c>
      <c r="D1616" s="34">
        <f t="shared" si="335"/>
        <v>1.9748562676307038E-5</v>
      </c>
      <c r="E1616" s="66">
        <f t="shared" si="336"/>
        <v>2769</v>
      </c>
      <c r="F1616" s="35">
        <f t="shared" si="337"/>
        <v>97989</v>
      </c>
      <c r="G1616" s="35">
        <f t="shared" si="338"/>
        <v>-77032</v>
      </c>
      <c r="H1616" s="36">
        <f t="shared" si="339"/>
        <v>2106</v>
      </c>
      <c r="I1616" s="36">
        <f t="shared" si="340"/>
        <v>1811</v>
      </c>
      <c r="J1616" s="36">
        <f t="shared" si="341"/>
        <v>14303</v>
      </c>
      <c r="K1616" s="36">
        <f t="shared" si="342"/>
        <v>18220</v>
      </c>
      <c r="L1616" s="36"/>
      <c r="M1616" s="36">
        <f t="shared" si="343"/>
        <v>2115</v>
      </c>
      <c r="N1616" s="36">
        <f t="shared" si="344"/>
        <v>114613</v>
      </c>
      <c r="O1616" s="36">
        <f t="shared" si="345"/>
        <v>116728</v>
      </c>
      <c r="P1616" s="36">
        <f t="shared" si="346"/>
        <v>116728</v>
      </c>
      <c r="Q1616" s="36">
        <f t="shared" si="347"/>
        <v>-9626</v>
      </c>
    </row>
    <row r="1617" spans="1:17" s="33" customFormat="1" ht="13.2" x14ac:dyDescent="0.25">
      <c r="A1617" s="62">
        <v>78311</v>
      </c>
      <c r="B1617" s="63" t="s">
        <v>1914</v>
      </c>
      <c r="C1617" s="65">
        <v>48340.06</v>
      </c>
      <c r="D1617" s="34">
        <f t="shared" si="335"/>
        <v>6.3093193372329637E-5</v>
      </c>
      <c r="E1617" s="66">
        <f t="shared" si="336"/>
        <v>8845</v>
      </c>
      <c r="F1617" s="35">
        <f t="shared" si="337"/>
        <v>313057</v>
      </c>
      <c r="G1617" s="35">
        <f t="shared" si="338"/>
        <v>-246104</v>
      </c>
      <c r="H1617" s="36">
        <f t="shared" si="339"/>
        <v>6730</v>
      </c>
      <c r="I1617" s="36">
        <f t="shared" si="340"/>
        <v>5785</v>
      </c>
      <c r="J1617" s="36">
        <f t="shared" si="341"/>
        <v>45697</v>
      </c>
      <c r="K1617" s="36">
        <f t="shared" si="342"/>
        <v>58212</v>
      </c>
      <c r="L1617" s="36"/>
      <c r="M1617" s="36">
        <f t="shared" si="343"/>
        <v>6757</v>
      </c>
      <c r="N1617" s="36">
        <f t="shared" si="344"/>
        <v>366170</v>
      </c>
      <c r="O1617" s="36">
        <f t="shared" si="345"/>
        <v>372927</v>
      </c>
      <c r="P1617" s="36">
        <f t="shared" si="346"/>
        <v>372927</v>
      </c>
      <c r="Q1617" s="36">
        <f t="shared" si="347"/>
        <v>-30753</v>
      </c>
    </row>
    <row r="1618" spans="1:17" s="33" customFormat="1" ht="13.2" x14ac:dyDescent="0.25">
      <c r="A1618" s="62">
        <v>78313</v>
      </c>
      <c r="B1618" s="63" t="s">
        <v>1915</v>
      </c>
      <c r="C1618" s="65">
        <v>56416.59</v>
      </c>
      <c r="D1618" s="34">
        <f t="shared" si="335"/>
        <v>7.3634638067835215E-5</v>
      </c>
      <c r="E1618" s="66">
        <f t="shared" si="336"/>
        <v>10323</v>
      </c>
      <c r="F1618" s="35">
        <f t="shared" si="337"/>
        <v>365362</v>
      </c>
      <c r="G1618" s="35">
        <f t="shared" si="338"/>
        <v>-287223</v>
      </c>
      <c r="H1618" s="36">
        <f t="shared" si="339"/>
        <v>7854</v>
      </c>
      <c r="I1618" s="36">
        <f t="shared" si="340"/>
        <v>6752</v>
      </c>
      <c r="J1618" s="36">
        <f t="shared" si="341"/>
        <v>53332</v>
      </c>
      <c r="K1618" s="36">
        <f t="shared" si="342"/>
        <v>67938</v>
      </c>
      <c r="L1618" s="36"/>
      <c r="M1618" s="36">
        <f t="shared" si="343"/>
        <v>7886</v>
      </c>
      <c r="N1618" s="36">
        <f t="shared" si="344"/>
        <v>427348</v>
      </c>
      <c r="O1618" s="36">
        <f t="shared" si="345"/>
        <v>435234</v>
      </c>
      <c r="P1618" s="36">
        <f t="shared" si="346"/>
        <v>435234</v>
      </c>
      <c r="Q1618" s="36">
        <f t="shared" si="347"/>
        <v>-35891</v>
      </c>
    </row>
    <row r="1619" spans="1:17" s="33" customFormat="1" ht="13.2" x14ac:dyDescent="0.25">
      <c r="A1619" s="62">
        <v>78314</v>
      </c>
      <c r="B1619" s="63" t="s">
        <v>1916</v>
      </c>
      <c r="C1619" s="65">
        <v>7237.47</v>
      </c>
      <c r="D1619" s="34">
        <f t="shared" si="335"/>
        <v>9.4463079738923489E-6</v>
      </c>
      <c r="E1619" s="66">
        <f t="shared" si="336"/>
        <v>1324</v>
      </c>
      <c r="F1619" s="35">
        <f t="shared" si="337"/>
        <v>46871</v>
      </c>
      <c r="G1619" s="35">
        <f t="shared" si="338"/>
        <v>-36847</v>
      </c>
      <c r="H1619" s="36">
        <f t="shared" si="339"/>
        <v>1008</v>
      </c>
      <c r="I1619" s="36">
        <f t="shared" si="340"/>
        <v>866</v>
      </c>
      <c r="J1619" s="36">
        <f t="shared" si="341"/>
        <v>6842</v>
      </c>
      <c r="K1619" s="36">
        <f t="shared" si="342"/>
        <v>8716</v>
      </c>
      <c r="L1619" s="36"/>
      <c r="M1619" s="36">
        <f t="shared" si="343"/>
        <v>1012</v>
      </c>
      <c r="N1619" s="36">
        <f t="shared" si="344"/>
        <v>54823</v>
      </c>
      <c r="O1619" s="36">
        <f t="shared" si="345"/>
        <v>55835</v>
      </c>
      <c r="P1619" s="36">
        <f t="shared" si="346"/>
        <v>55835</v>
      </c>
      <c r="Q1619" s="36">
        <f t="shared" si="347"/>
        <v>-4604</v>
      </c>
    </row>
    <row r="1620" spans="1:17" s="33" customFormat="1" ht="13.2" x14ac:dyDescent="0.25">
      <c r="A1620" s="62">
        <v>78317</v>
      </c>
      <c r="B1620" s="63" t="s">
        <v>1917</v>
      </c>
      <c r="C1620" s="65">
        <v>7179.96</v>
      </c>
      <c r="D1620" s="34">
        <f t="shared" si="335"/>
        <v>9.3712462228137872E-6</v>
      </c>
      <c r="E1620" s="66">
        <f t="shared" si="336"/>
        <v>1314</v>
      </c>
      <c r="F1620" s="35">
        <f t="shared" si="337"/>
        <v>46498</v>
      </c>
      <c r="G1620" s="35">
        <f t="shared" si="338"/>
        <v>-36554</v>
      </c>
      <c r="H1620" s="36">
        <f t="shared" si="339"/>
        <v>1000</v>
      </c>
      <c r="I1620" s="36">
        <f t="shared" si="340"/>
        <v>859</v>
      </c>
      <c r="J1620" s="36">
        <f t="shared" si="341"/>
        <v>6787</v>
      </c>
      <c r="K1620" s="36">
        <f t="shared" si="342"/>
        <v>8646</v>
      </c>
      <c r="L1620" s="36"/>
      <c r="M1620" s="36">
        <f t="shared" si="343"/>
        <v>1004</v>
      </c>
      <c r="N1620" s="36">
        <f t="shared" si="344"/>
        <v>54387</v>
      </c>
      <c r="O1620" s="36">
        <f t="shared" si="345"/>
        <v>55391</v>
      </c>
      <c r="P1620" s="36">
        <f t="shared" si="346"/>
        <v>55391</v>
      </c>
      <c r="Q1620" s="36">
        <f t="shared" si="347"/>
        <v>-4568</v>
      </c>
    </row>
    <row r="1621" spans="1:17" s="33" customFormat="1" ht="13.2" x14ac:dyDescent="0.25">
      <c r="A1621" s="62">
        <v>78318</v>
      </c>
      <c r="B1621" s="63" t="s">
        <v>1918</v>
      </c>
      <c r="C1621" s="65">
        <v>26479.39</v>
      </c>
      <c r="D1621" s="34">
        <f t="shared" si="335"/>
        <v>3.456076127442398E-5</v>
      </c>
      <c r="E1621" s="66">
        <f t="shared" si="336"/>
        <v>4845</v>
      </c>
      <c r="F1621" s="35">
        <f t="shared" si="337"/>
        <v>171484</v>
      </c>
      <c r="G1621" s="35">
        <f t="shared" si="338"/>
        <v>-134809</v>
      </c>
      <c r="H1621" s="36">
        <f t="shared" si="339"/>
        <v>3686</v>
      </c>
      <c r="I1621" s="36">
        <f t="shared" si="340"/>
        <v>3169</v>
      </c>
      <c r="J1621" s="36">
        <f t="shared" si="341"/>
        <v>25032</v>
      </c>
      <c r="K1621" s="36">
        <f t="shared" si="342"/>
        <v>31887</v>
      </c>
      <c r="L1621" s="36"/>
      <c r="M1621" s="36">
        <f t="shared" si="343"/>
        <v>3701</v>
      </c>
      <c r="N1621" s="36">
        <f t="shared" si="344"/>
        <v>200578</v>
      </c>
      <c r="O1621" s="36">
        <f t="shared" si="345"/>
        <v>204279</v>
      </c>
      <c r="P1621" s="36">
        <f t="shared" si="346"/>
        <v>204279</v>
      </c>
      <c r="Q1621" s="36">
        <f t="shared" si="347"/>
        <v>-16846</v>
      </c>
    </row>
    <row r="1622" spans="1:17" s="33" customFormat="1" ht="13.2" x14ac:dyDescent="0.25">
      <c r="A1622" s="62">
        <v>78322</v>
      </c>
      <c r="B1622" s="63" t="s">
        <v>1919</v>
      </c>
      <c r="C1622" s="65">
        <v>10242.450000000001</v>
      </c>
      <c r="D1622" s="34">
        <f t="shared" si="335"/>
        <v>1.3368392146315452E-5</v>
      </c>
      <c r="E1622" s="66">
        <f t="shared" si="336"/>
        <v>1874</v>
      </c>
      <c r="F1622" s="35">
        <f t="shared" si="337"/>
        <v>66332</v>
      </c>
      <c r="G1622" s="35">
        <f t="shared" si="338"/>
        <v>-52145</v>
      </c>
      <c r="H1622" s="36">
        <f t="shared" si="339"/>
        <v>1426</v>
      </c>
      <c r="I1622" s="36">
        <f t="shared" si="340"/>
        <v>1226</v>
      </c>
      <c r="J1622" s="36">
        <f t="shared" si="341"/>
        <v>9682</v>
      </c>
      <c r="K1622" s="36">
        <f t="shared" si="342"/>
        <v>12334</v>
      </c>
      <c r="L1622" s="36"/>
      <c r="M1622" s="36">
        <f t="shared" si="343"/>
        <v>1432</v>
      </c>
      <c r="N1622" s="36">
        <f t="shared" si="344"/>
        <v>77585</v>
      </c>
      <c r="O1622" s="36">
        <f t="shared" si="345"/>
        <v>79017</v>
      </c>
      <c r="P1622" s="36">
        <f t="shared" si="346"/>
        <v>79017</v>
      </c>
      <c r="Q1622" s="36">
        <f t="shared" si="347"/>
        <v>-6516</v>
      </c>
    </row>
    <row r="1623" spans="1:17" s="33" customFormat="1" ht="13.2" x14ac:dyDescent="0.25">
      <c r="A1623" s="62">
        <v>78501</v>
      </c>
      <c r="B1623" s="63" t="s">
        <v>1920</v>
      </c>
      <c r="C1623" s="65">
        <v>6741824.3499999996</v>
      </c>
      <c r="D1623" s="34">
        <f t="shared" si="335"/>
        <v>8.799393864981353E-3</v>
      </c>
      <c r="E1623" s="66">
        <f>ROUND(D1623*$E$10,0)+1</f>
        <v>1233598</v>
      </c>
      <c r="F1623" s="35">
        <f t="shared" si="337"/>
        <v>43661050</v>
      </c>
      <c r="G1623" s="35">
        <f>+ROUND(D1623*$G$10,0)</f>
        <v>-34323304</v>
      </c>
      <c r="H1623" s="36">
        <f t="shared" si="339"/>
        <v>938596</v>
      </c>
      <c r="I1623" s="36">
        <f>ROUND(D1623*$I$10,0)+1</f>
        <v>806879</v>
      </c>
      <c r="J1623" s="36">
        <f t="shared" si="341"/>
        <v>6373204</v>
      </c>
      <c r="K1623" s="36">
        <f t="shared" si="342"/>
        <v>8118679</v>
      </c>
      <c r="L1623" s="36"/>
      <c r="M1623" s="36">
        <f t="shared" si="343"/>
        <v>942405</v>
      </c>
      <c r="N1623" s="36">
        <f>ROUND(D1623*$N$10,0)-1</f>
        <v>51068441</v>
      </c>
      <c r="O1623" s="36">
        <f t="shared" si="345"/>
        <v>52010846</v>
      </c>
      <c r="P1623" s="36">
        <f t="shared" si="346"/>
        <v>52010846</v>
      </c>
      <c r="Q1623" s="36">
        <f t="shared" si="347"/>
        <v>-4288979</v>
      </c>
    </row>
    <row r="1624" spans="1:17" s="33" customFormat="1" ht="13.2" x14ac:dyDescent="0.25">
      <c r="A1624" s="62">
        <v>78551</v>
      </c>
      <c r="B1624" s="63" t="s">
        <v>1921</v>
      </c>
      <c r="C1624" s="65">
        <v>471226.94</v>
      </c>
      <c r="D1624" s="34">
        <f t="shared" si="335"/>
        <v>6.1504293639004948E-4</v>
      </c>
      <c r="E1624" s="66">
        <f t="shared" si="336"/>
        <v>86224</v>
      </c>
      <c r="F1624" s="35">
        <f t="shared" si="337"/>
        <v>3051735</v>
      </c>
      <c r="G1624" s="35">
        <f t="shared" si="338"/>
        <v>-2399064</v>
      </c>
      <c r="H1624" s="36">
        <f t="shared" si="339"/>
        <v>65604</v>
      </c>
      <c r="I1624" s="36">
        <f t="shared" si="340"/>
        <v>56398</v>
      </c>
      <c r="J1624" s="36">
        <f t="shared" si="341"/>
        <v>445462</v>
      </c>
      <c r="K1624" s="36">
        <f t="shared" si="342"/>
        <v>567464</v>
      </c>
      <c r="L1624" s="36"/>
      <c r="M1624" s="36">
        <f t="shared" si="343"/>
        <v>65870</v>
      </c>
      <c r="N1624" s="36">
        <f t="shared" si="344"/>
        <v>3569483</v>
      </c>
      <c r="O1624" s="36">
        <f t="shared" si="345"/>
        <v>3635353</v>
      </c>
      <c r="P1624" s="36">
        <f t="shared" si="346"/>
        <v>3635353</v>
      </c>
      <c r="Q1624" s="36">
        <f t="shared" si="347"/>
        <v>-299783</v>
      </c>
    </row>
    <row r="1625" spans="1:17" s="33" customFormat="1" ht="13.2" x14ac:dyDescent="0.25">
      <c r="A1625" s="62">
        <v>78553</v>
      </c>
      <c r="B1625" s="63" t="s">
        <v>1922</v>
      </c>
      <c r="C1625" s="65">
        <v>480457.61</v>
      </c>
      <c r="D1625" s="34">
        <f t="shared" si="335"/>
        <v>6.2709075857451013E-4</v>
      </c>
      <c r="E1625" s="66">
        <f t="shared" si="336"/>
        <v>87913</v>
      </c>
      <c r="F1625" s="35">
        <f t="shared" si="337"/>
        <v>3111514</v>
      </c>
      <c r="G1625" s="35">
        <f t="shared" si="338"/>
        <v>-2446058</v>
      </c>
      <c r="H1625" s="36">
        <f t="shared" si="339"/>
        <v>66889</v>
      </c>
      <c r="I1625" s="36">
        <f t="shared" si="340"/>
        <v>57502</v>
      </c>
      <c r="J1625" s="36">
        <f t="shared" si="341"/>
        <v>454188</v>
      </c>
      <c r="K1625" s="36">
        <f t="shared" si="342"/>
        <v>578579</v>
      </c>
      <c r="L1625" s="36"/>
      <c r="M1625" s="36">
        <f t="shared" si="343"/>
        <v>67161</v>
      </c>
      <c r="N1625" s="36">
        <f t="shared" si="344"/>
        <v>3639404</v>
      </c>
      <c r="O1625" s="36">
        <f t="shared" si="345"/>
        <v>3706565</v>
      </c>
      <c r="P1625" s="36">
        <f t="shared" si="346"/>
        <v>3706565</v>
      </c>
      <c r="Q1625" s="36">
        <f t="shared" si="347"/>
        <v>-305655</v>
      </c>
    </row>
    <row r="1626" spans="1:17" s="33" customFormat="1" ht="13.2" x14ac:dyDescent="0.25">
      <c r="A1626" s="62">
        <v>78554</v>
      </c>
      <c r="B1626" s="63" t="s">
        <v>1923</v>
      </c>
      <c r="C1626" s="65">
        <v>467160.3</v>
      </c>
      <c r="D1626" s="34">
        <f t="shared" si="335"/>
        <v>6.0973517914076898E-4</v>
      </c>
      <c r="E1626" s="66">
        <f t="shared" si="336"/>
        <v>85479</v>
      </c>
      <c r="F1626" s="35">
        <f t="shared" si="337"/>
        <v>3025399</v>
      </c>
      <c r="G1626" s="35">
        <f t="shared" si="338"/>
        <v>-2378360</v>
      </c>
      <c r="H1626" s="36">
        <f t="shared" si="339"/>
        <v>65038</v>
      </c>
      <c r="I1626" s="36">
        <f t="shared" si="340"/>
        <v>55911</v>
      </c>
      <c r="J1626" s="36">
        <f t="shared" si="341"/>
        <v>441618</v>
      </c>
      <c r="K1626" s="36">
        <f t="shared" si="342"/>
        <v>562567</v>
      </c>
      <c r="L1626" s="36"/>
      <c r="M1626" s="36">
        <f t="shared" si="343"/>
        <v>65302</v>
      </c>
      <c r="N1626" s="36">
        <f t="shared" si="344"/>
        <v>3538678</v>
      </c>
      <c r="O1626" s="36">
        <f t="shared" si="345"/>
        <v>3603980</v>
      </c>
      <c r="P1626" s="36">
        <f t="shared" si="346"/>
        <v>3603980</v>
      </c>
      <c r="Q1626" s="36">
        <f t="shared" si="347"/>
        <v>-297196</v>
      </c>
    </row>
    <row r="1627" spans="1:17" s="33" customFormat="1" ht="13.2" x14ac:dyDescent="0.25">
      <c r="A1627" s="62">
        <v>78558</v>
      </c>
      <c r="B1627" s="63" t="s">
        <v>1924</v>
      </c>
      <c r="C1627" s="65">
        <v>2007307.14</v>
      </c>
      <c r="D1627" s="34">
        <f t="shared" si="335"/>
        <v>2.619926775880666E-3</v>
      </c>
      <c r="E1627" s="66">
        <f t="shared" si="336"/>
        <v>367290</v>
      </c>
      <c r="F1627" s="35">
        <f t="shared" si="337"/>
        <v>12999617</v>
      </c>
      <c r="G1627" s="35">
        <f t="shared" si="338"/>
        <v>-10219402</v>
      </c>
      <c r="H1627" s="36">
        <f t="shared" si="339"/>
        <v>279457</v>
      </c>
      <c r="I1627" s="36">
        <f t="shared" si="340"/>
        <v>240239</v>
      </c>
      <c r="J1627" s="36">
        <f t="shared" si="341"/>
        <v>1897554</v>
      </c>
      <c r="K1627" s="36">
        <f t="shared" si="342"/>
        <v>2417250</v>
      </c>
      <c r="L1627" s="36"/>
      <c r="M1627" s="36">
        <f t="shared" si="343"/>
        <v>280591</v>
      </c>
      <c r="N1627" s="36">
        <f t="shared" si="344"/>
        <v>15205090</v>
      </c>
      <c r="O1627" s="36">
        <f t="shared" si="345"/>
        <v>15485681</v>
      </c>
      <c r="P1627" s="36">
        <f t="shared" si="346"/>
        <v>15485681</v>
      </c>
      <c r="Q1627" s="36">
        <f t="shared" si="347"/>
        <v>-1276998</v>
      </c>
    </row>
    <row r="1628" spans="1:17" s="33" customFormat="1" ht="13.2" x14ac:dyDescent="0.25">
      <c r="A1628" s="62">
        <v>78560</v>
      </c>
      <c r="B1628" s="63" t="s">
        <v>1925</v>
      </c>
      <c r="C1628" s="65">
        <v>1147947.1599999999</v>
      </c>
      <c r="D1628" s="34">
        <f t="shared" si="335"/>
        <v>1.4982946265912087E-3</v>
      </c>
      <c r="E1628" s="66">
        <f t="shared" si="336"/>
        <v>210048</v>
      </c>
      <c r="F1628" s="35">
        <f t="shared" si="337"/>
        <v>7434275</v>
      </c>
      <c r="G1628" s="35">
        <f t="shared" si="338"/>
        <v>-5844314</v>
      </c>
      <c r="H1628" s="36">
        <f t="shared" si="339"/>
        <v>159817</v>
      </c>
      <c r="I1628" s="36">
        <f t="shared" si="340"/>
        <v>137389</v>
      </c>
      <c r="J1628" s="36">
        <f t="shared" si="341"/>
        <v>1085181</v>
      </c>
      <c r="K1628" s="36">
        <f t="shared" si="342"/>
        <v>1382387</v>
      </c>
      <c r="L1628" s="36"/>
      <c r="M1628" s="36">
        <f t="shared" si="343"/>
        <v>160466</v>
      </c>
      <c r="N1628" s="36">
        <f t="shared" si="344"/>
        <v>8695550</v>
      </c>
      <c r="O1628" s="36">
        <f t="shared" si="345"/>
        <v>8856016</v>
      </c>
      <c r="P1628" s="36">
        <f t="shared" si="346"/>
        <v>8856016</v>
      </c>
      <c r="Q1628" s="36">
        <f t="shared" si="347"/>
        <v>-730295</v>
      </c>
    </row>
    <row r="1629" spans="1:17" s="33" customFormat="1" ht="13.2" x14ac:dyDescent="0.25">
      <c r="A1629" s="62">
        <v>78563</v>
      </c>
      <c r="B1629" s="63" t="s">
        <v>1926</v>
      </c>
      <c r="C1629" s="65">
        <v>499482.19</v>
      </c>
      <c r="D1629" s="34">
        <f t="shared" si="335"/>
        <v>6.5192154084427472E-4</v>
      </c>
      <c r="E1629" s="66">
        <f t="shared" si="336"/>
        <v>91394</v>
      </c>
      <c r="F1629" s="35">
        <f t="shared" si="337"/>
        <v>3234720</v>
      </c>
      <c r="G1629" s="35">
        <f t="shared" si="338"/>
        <v>-2542914</v>
      </c>
      <c r="H1629" s="36">
        <f t="shared" si="339"/>
        <v>69538</v>
      </c>
      <c r="I1629" s="36">
        <f t="shared" si="340"/>
        <v>59779</v>
      </c>
      <c r="J1629" s="36">
        <f t="shared" si="341"/>
        <v>472172</v>
      </c>
      <c r="K1629" s="36">
        <f t="shared" si="342"/>
        <v>601489</v>
      </c>
      <c r="L1629" s="36"/>
      <c r="M1629" s="36">
        <f t="shared" si="343"/>
        <v>69820</v>
      </c>
      <c r="N1629" s="36">
        <f t="shared" si="344"/>
        <v>3783513</v>
      </c>
      <c r="O1629" s="36">
        <f t="shared" si="345"/>
        <v>3853333</v>
      </c>
      <c r="P1629" s="36">
        <f t="shared" si="346"/>
        <v>3853333</v>
      </c>
      <c r="Q1629" s="36">
        <f t="shared" si="347"/>
        <v>-317758</v>
      </c>
    </row>
    <row r="1630" spans="1:17" s="33" customFormat="1" ht="13.2" x14ac:dyDescent="0.25">
      <c r="A1630" s="62">
        <v>78701</v>
      </c>
      <c r="B1630" s="63" t="s">
        <v>1927</v>
      </c>
      <c r="C1630" s="65">
        <v>279809.13</v>
      </c>
      <c r="D1630" s="34">
        <f t="shared" si="335"/>
        <v>3.6520541237295367E-4</v>
      </c>
      <c r="E1630" s="66">
        <f t="shared" si="336"/>
        <v>51199</v>
      </c>
      <c r="F1630" s="35">
        <f t="shared" si="337"/>
        <v>1812085</v>
      </c>
      <c r="G1630" s="35">
        <f t="shared" si="338"/>
        <v>-1424536</v>
      </c>
      <c r="H1630" s="36">
        <f t="shared" si="339"/>
        <v>38955</v>
      </c>
      <c r="I1630" s="36">
        <f t="shared" si="340"/>
        <v>33488</v>
      </c>
      <c r="J1630" s="36">
        <f t="shared" si="341"/>
        <v>264510</v>
      </c>
      <c r="K1630" s="36">
        <f t="shared" si="342"/>
        <v>336953</v>
      </c>
      <c r="L1630" s="36"/>
      <c r="M1630" s="36">
        <f t="shared" si="343"/>
        <v>39113</v>
      </c>
      <c r="N1630" s="36">
        <f t="shared" si="344"/>
        <v>2119518</v>
      </c>
      <c r="O1630" s="36">
        <f t="shared" si="345"/>
        <v>2158631</v>
      </c>
      <c r="P1630" s="36">
        <f t="shared" si="346"/>
        <v>2158631</v>
      </c>
      <c r="Q1630" s="36">
        <f t="shared" si="347"/>
        <v>-178008</v>
      </c>
    </row>
    <row r="1631" spans="1:17" s="33" customFormat="1" ht="13.2" x14ac:dyDescent="0.25">
      <c r="A1631" s="62">
        <v>79201</v>
      </c>
      <c r="B1631" s="63" t="s">
        <v>1928</v>
      </c>
      <c r="C1631" s="65">
        <v>264840.84000000003</v>
      </c>
      <c r="D1631" s="34">
        <f t="shared" si="335"/>
        <v>3.4566887858662596E-4</v>
      </c>
      <c r="E1631" s="66">
        <f t="shared" si="336"/>
        <v>48460</v>
      </c>
      <c r="F1631" s="35">
        <f t="shared" si="337"/>
        <v>1715148</v>
      </c>
      <c r="G1631" s="35">
        <f t="shared" si="338"/>
        <v>-1348331</v>
      </c>
      <c r="H1631" s="36">
        <f t="shared" si="339"/>
        <v>36871</v>
      </c>
      <c r="I1631" s="36">
        <f t="shared" si="340"/>
        <v>31697</v>
      </c>
      <c r="J1631" s="36">
        <f t="shared" si="341"/>
        <v>250360</v>
      </c>
      <c r="K1631" s="36">
        <f t="shared" si="342"/>
        <v>318928</v>
      </c>
      <c r="L1631" s="36"/>
      <c r="M1631" s="36">
        <f t="shared" si="343"/>
        <v>37021</v>
      </c>
      <c r="N1631" s="36">
        <f t="shared" si="344"/>
        <v>2006135</v>
      </c>
      <c r="O1631" s="36">
        <f t="shared" si="345"/>
        <v>2043156</v>
      </c>
      <c r="P1631" s="36">
        <f t="shared" si="346"/>
        <v>2043156</v>
      </c>
      <c r="Q1631" s="36">
        <f t="shared" si="347"/>
        <v>-168485</v>
      </c>
    </row>
    <row r="1632" spans="1:17" s="33" customFormat="1" ht="13.2" x14ac:dyDescent="0.25">
      <c r="A1632" s="62">
        <v>79203</v>
      </c>
      <c r="B1632" s="63" t="s">
        <v>1929</v>
      </c>
      <c r="C1632" s="65">
        <v>15365.09</v>
      </c>
      <c r="D1632" s="34">
        <f t="shared" si="335"/>
        <v>2.0054435070069179E-5</v>
      </c>
      <c r="E1632" s="66">
        <f t="shared" si="336"/>
        <v>2811</v>
      </c>
      <c r="F1632" s="35">
        <f t="shared" si="337"/>
        <v>99507</v>
      </c>
      <c r="G1632" s="35">
        <f t="shared" si="338"/>
        <v>-78225</v>
      </c>
      <c r="H1632" s="36">
        <f t="shared" si="339"/>
        <v>2139</v>
      </c>
      <c r="I1632" s="36">
        <f t="shared" si="340"/>
        <v>1839</v>
      </c>
      <c r="J1632" s="36">
        <f t="shared" si="341"/>
        <v>14525</v>
      </c>
      <c r="K1632" s="36">
        <f t="shared" si="342"/>
        <v>18503</v>
      </c>
      <c r="L1632" s="36"/>
      <c r="M1632" s="36">
        <f t="shared" si="343"/>
        <v>2148</v>
      </c>
      <c r="N1632" s="36">
        <f t="shared" si="344"/>
        <v>116389</v>
      </c>
      <c r="O1632" s="36">
        <f t="shared" si="345"/>
        <v>118537</v>
      </c>
      <c r="P1632" s="36">
        <f t="shared" si="346"/>
        <v>118537</v>
      </c>
      <c r="Q1632" s="36">
        <f t="shared" si="347"/>
        <v>-9775</v>
      </c>
    </row>
    <row r="1633" spans="1:17" s="33" customFormat="1" ht="13.2" x14ac:dyDescent="0.25">
      <c r="A1633" s="62">
        <v>79204</v>
      </c>
      <c r="B1633" s="63" t="s">
        <v>1930</v>
      </c>
      <c r="C1633" s="65">
        <v>22359.21</v>
      </c>
      <c r="D1633" s="34">
        <f t="shared" si="335"/>
        <v>2.9183123897291943E-5</v>
      </c>
      <c r="E1633" s="66">
        <f t="shared" si="336"/>
        <v>4091</v>
      </c>
      <c r="F1633" s="35">
        <f t="shared" si="337"/>
        <v>144802</v>
      </c>
      <c r="G1633" s="35">
        <f t="shared" si="338"/>
        <v>-113833</v>
      </c>
      <c r="H1633" s="36">
        <f t="shared" si="339"/>
        <v>3113</v>
      </c>
      <c r="I1633" s="36">
        <f t="shared" si="340"/>
        <v>2676</v>
      </c>
      <c r="J1633" s="36">
        <f t="shared" si="341"/>
        <v>21137</v>
      </c>
      <c r="K1633" s="36">
        <f t="shared" si="342"/>
        <v>26926</v>
      </c>
      <c r="L1633" s="36"/>
      <c r="M1633" s="36">
        <f t="shared" si="343"/>
        <v>3125</v>
      </c>
      <c r="N1633" s="36">
        <f t="shared" si="344"/>
        <v>169368</v>
      </c>
      <c r="O1633" s="36">
        <f t="shared" si="345"/>
        <v>172493</v>
      </c>
      <c r="P1633" s="36">
        <f t="shared" si="346"/>
        <v>172493</v>
      </c>
      <c r="Q1633" s="36">
        <f t="shared" si="347"/>
        <v>-14224</v>
      </c>
    </row>
    <row r="1634" spans="1:17" s="33" customFormat="1" ht="13.2" x14ac:dyDescent="0.25">
      <c r="A1634" s="62">
        <v>79206</v>
      </c>
      <c r="B1634" s="63" t="s">
        <v>1931</v>
      </c>
      <c r="C1634" s="65">
        <v>120270.2</v>
      </c>
      <c r="D1634" s="34">
        <f t="shared" si="335"/>
        <v>1.5697603572541614E-4</v>
      </c>
      <c r="E1634" s="66">
        <f t="shared" si="336"/>
        <v>22007</v>
      </c>
      <c r="F1634" s="35">
        <f t="shared" si="337"/>
        <v>778888</v>
      </c>
      <c r="G1634" s="35">
        <f t="shared" si="338"/>
        <v>-612308</v>
      </c>
      <c r="H1634" s="36">
        <f t="shared" si="339"/>
        <v>16744</v>
      </c>
      <c r="I1634" s="36">
        <f t="shared" si="340"/>
        <v>14394</v>
      </c>
      <c r="J1634" s="36">
        <f t="shared" si="341"/>
        <v>113694</v>
      </c>
      <c r="K1634" s="36">
        <f t="shared" si="342"/>
        <v>144832</v>
      </c>
      <c r="L1634" s="36"/>
      <c r="M1634" s="36">
        <f t="shared" si="343"/>
        <v>16812</v>
      </c>
      <c r="N1634" s="36">
        <f t="shared" si="344"/>
        <v>911031</v>
      </c>
      <c r="O1634" s="36">
        <f t="shared" si="345"/>
        <v>927843</v>
      </c>
      <c r="P1634" s="36">
        <f t="shared" si="346"/>
        <v>927843</v>
      </c>
      <c r="Q1634" s="36">
        <f t="shared" si="347"/>
        <v>-76513</v>
      </c>
    </row>
    <row r="1635" spans="1:17" s="33" customFormat="1" ht="13.2" x14ac:dyDescent="0.25">
      <c r="A1635" s="62">
        <v>79207</v>
      </c>
      <c r="B1635" s="63" t="s">
        <v>1932</v>
      </c>
      <c r="C1635" s="65">
        <v>717.43</v>
      </c>
      <c r="D1635" s="34">
        <f t="shared" si="335"/>
        <v>9.3638588204297737E-7</v>
      </c>
      <c r="E1635" s="66">
        <f t="shared" si="336"/>
        <v>131</v>
      </c>
      <c r="F1635" s="35">
        <f t="shared" si="337"/>
        <v>4646</v>
      </c>
      <c r="G1635" s="35">
        <f t="shared" si="338"/>
        <v>-3653</v>
      </c>
      <c r="H1635" s="36">
        <f t="shared" si="339"/>
        <v>100</v>
      </c>
      <c r="I1635" s="36">
        <f t="shared" si="340"/>
        <v>86</v>
      </c>
      <c r="J1635" s="36">
        <f t="shared" si="341"/>
        <v>678</v>
      </c>
      <c r="K1635" s="36">
        <f t="shared" si="342"/>
        <v>864</v>
      </c>
      <c r="L1635" s="36"/>
      <c r="M1635" s="36">
        <f t="shared" si="343"/>
        <v>100</v>
      </c>
      <c r="N1635" s="36">
        <f t="shared" si="344"/>
        <v>5434</v>
      </c>
      <c r="O1635" s="36">
        <f t="shared" si="345"/>
        <v>5534</v>
      </c>
      <c r="P1635" s="36">
        <f t="shared" si="346"/>
        <v>5534</v>
      </c>
      <c r="Q1635" s="36">
        <f t="shared" si="347"/>
        <v>-456</v>
      </c>
    </row>
    <row r="1636" spans="1:17" s="33" customFormat="1" ht="13.2" x14ac:dyDescent="0.25">
      <c r="A1636" s="62">
        <v>79301</v>
      </c>
      <c r="B1636" s="63" t="s">
        <v>1933</v>
      </c>
      <c r="C1636" s="65">
        <v>222710.12</v>
      </c>
      <c r="D1636" s="34">
        <f t="shared" si="335"/>
        <v>2.9068008329188541E-4</v>
      </c>
      <c r="E1636" s="66">
        <f t="shared" si="336"/>
        <v>40751</v>
      </c>
      <c r="F1636" s="35">
        <f t="shared" si="337"/>
        <v>1442304</v>
      </c>
      <c r="G1636" s="35">
        <f t="shared" si="338"/>
        <v>-1133840</v>
      </c>
      <c r="H1636" s="36">
        <f t="shared" si="339"/>
        <v>31006</v>
      </c>
      <c r="I1636" s="36">
        <f t="shared" si="340"/>
        <v>26654</v>
      </c>
      <c r="J1636" s="36">
        <f t="shared" si="341"/>
        <v>210533</v>
      </c>
      <c r="K1636" s="36">
        <f t="shared" si="342"/>
        <v>268193</v>
      </c>
      <c r="L1636" s="36"/>
      <c r="M1636" s="36">
        <f t="shared" si="343"/>
        <v>31132</v>
      </c>
      <c r="N1636" s="36">
        <f t="shared" si="344"/>
        <v>1687000</v>
      </c>
      <c r="O1636" s="36">
        <f t="shared" si="345"/>
        <v>1718132</v>
      </c>
      <c r="P1636" s="36">
        <f t="shared" si="346"/>
        <v>1718132</v>
      </c>
      <c r="Q1636" s="36">
        <f t="shared" si="347"/>
        <v>-141683</v>
      </c>
    </row>
    <row r="1637" spans="1:17" s="33" customFormat="1" ht="13.2" x14ac:dyDescent="0.25">
      <c r="A1637" s="62">
        <v>79302</v>
      </c>
      <c r="B1637" s="63" t="s">
        <v>1934</v>
      </c>
      <c r="C1637" s="65">
        <v>3956.2</v>
      </c>
      <c r="D1637" s="34">
        <f t="shared" si="335"/>
        <v>5.1636115391584227E-6</v>
      </c>
      <c r="E1637" s="66">
        <f t="shared" si="336"/>
        <v>724</v>
      </c>
      <c r="F1637" s="35">
        <f t="shared" si="337"/>
        <v>25621</v>
      </c>
      <c r="G1637" s="35">
        <f t="shared" si="338"/>
        <v>-20141</v>
      </c>
      <c r="H1637" s="36">
        <f t="shared" si="339"/>
        <v>551</v>
      </c>
      <c r="I1637" s="36">
        <f t="shared" si="340"/>
        <v>473</v>
      </c>
      <c r="J1637" s="36">
        <f t="shared" si="341"/>
        <v>3740</v>
      </c>
      <c r="K1637" s="36">
        <f t="shared" si="342"/>
        <v>4764</v>
      </c>
      <c r="L1637" s="36"/>
      <c r="M1637" s="36">
        <f t="shared" si="343"/>
        <v>553</v>
      </c>
      <c r="N1637" s="36">
        <f t="shared" si="344"/>
        <v>29968</v>
      </c>
      <c r="O1637" s="36">
        <f t="shared" si="345"/>
        <v>30521</v>
      </c>
      <c r="P1637" s="36">
        <f t="shared" si="346"/>
        <v>30521</v>
      </c>
      <c r="Q1637" s="36">
        <f t="shared" si="347"/>
        <v>-2517</v>
      </c>
    </row>
    <row r="1638" spans="1:17" s="33" customFormat="1" ht="13.2" x14ac:dyDescent="0.25">
      <c r="A1638" s="62">
        <v>79303</v>
      </c>
      <c r="B1638" s="63" t="s">
        <v>1935</v>
      </c>
      <c r="C1638" s="65">
        <v>24130.41</v>
      </c>
      <c r="D1638" s="34">
        <f t="shared" si="335"/>
        <v>3.1494884869476717E-5</v>
      </c>
      <c r="E1638" s="66">
        <f t="shared" si="336"/>
        <v>4415</v>
      </c>
      <c r="F1638" s="35">
        <f t="shared" si="337"/>
        <v>156272</v>
      </c>
      <c r="G1638" s="35">
        <f t="shared" si="338"/>
        <v>-122850</v>
      </c>
      <c r="H1638" s="36">
        <f t="shared" si="339"/>
        <v>3359</v>
      </c>
      <c r="I1638" s="36">
        <f t="shared" si="340"/>
        <v>2888</v>
      </c>
      <c r="J1638" s="36">
        <f t="shared" si="341"/>
        <v>22811</v>
      </c>
      <c r="K1638" s="36">
        <f t="shared" si="342"/>
        <v>29058</v>
      </c>
      <c r="L1638" s="36"/>
      <c r="M1638" s="36">
        <f t="shared" si="343"/>
        <v>3373</v>
      </c>
      <c r="N1638" s="36">
        <f t="shared" si="344"/>
        <v>182785</v>
      </c>
      <c r="O1638" s="36">
        <f t="shared" si="345"/>
        <v>186158</v>
      </c>
      <c r="P1638" s="36">
        <f t="shared" si="346"/>
        <v>186158</v>
      </c>
      <c r="Q1638" s="36">
        <f t="shared" si="347"/>
        <v>-15351</v>
      </c>
    </row>
    <row r="1639" spans="1:17" s="33" customFormat="1" ht="13.2" x14ac:dyDescent="0.25">
      <c r="A1639" s="62">
        <v>79304</v>
      </c>
      <c r="B1639" s="63" t="s">
        <v>1936</v>
      </c>
      <c r="C1639" s="65">
        <v>46767.28</v>
      </c>
      <c r="D1639" s="34">
        <f t="shared" si="335"/>
        <v>6.1040409145910957E-5</v>
      </c>
      <c r="E1639" s="66">
        <f t="shared" si="336"/>
        <v>8557</v>
      </c>
      <c r="F1639" s="35">
        <f t="shared" si="337"/>
        <v>302872</v>
      </c>
      <c r="G1639" s="35">
        <f t="shared" si="338"/>
        <v>-238097</v>
      </c>
      <c r="H1639" s="36">
        <f t="shared" si="339"/>
        <v>6511</v>
      </c>
      <c r="I1639" s="36">
        <f t="shared" si="340"/>
        <v>5597</v>
      </c>
      <c r="J1639" s="36">
        <f t="shared" si="341"/>
        <v>44210</v>
      </c>
      <c r="K1639" s="36">
        <f t="shared" si="342"/>
        <v>56318</v>
      </c>
      <c r="L1639" s="36"/>
      <c r="M1639" s="36">
        <f t="shared" si="343"/>
        <v>6537</v>
      </c>
      <c r="N1639" s="36">
        <f t="shared" si="344"/>
        <v>354256</v>
      </c>
      <c r="O1639" s="36">
        <f t="shared" si="345"/>
        <v>360793</v>
      </c>
      <c r="P1639" s="36">
        <f t="shared" si="346"/>
        <v>360793</v>
      </c>
      <c r="Q1639" s="36">
        <f t="shared" si="347"/>
        <v>-29752</v>
      </c>
    </row>
    <row r="1640" spans="1:17" s="33" customFormat="1" ht="13.2" x14ac:dyDescent="0.25">
      <c r="A1640" s="62">
        <v>79308</v>
      </c>
      <c r="B1640" s="63" t="s">
        <v>1937</v>
      </c>
      <c r="C1640" s="65">
        <v>6660.82</v>
      </c>
      <c r="D1640" s="34">
        <f t="shared" si="335"/>
        <v>8.6936674112171275E-6</v>
      </c>
      <c r="E1640" s="66">
        <f t="shared" si="336"/>
        <v>1219</v>
      </c>
      <c r="F1640" s="35">
        <f t="shared" si="337"/>
        <v>43136</v>
      </c>
      <c r="G1640" s="35">
        <f t="shared" si="338"/>
        <v>-33911</v>
      </c>
      <c r="H1640" s="36">
        <f t="shared" si="339"/>
        <v>927</v>
      </c>
      <c r="I1640" s="36">
        <f t="shared" si="340"/>
        <v>797</v>
      </c>
      <c r="J1640" s="36">
        <f t="shared" si="341"/>
        <v>6297</v>
      </c>
      <c r="K1640" s="36">
        <f t="shared" si="342"/>
        <v>8021</v>
      </c>
      <c r="L1640" s="36"/>
      <c r="M1640" s="36">
        <f t="shared" si="343"/>
        <v>931</v>
      </c>
      <c r="N1640" s="36">
        <f t="shared" si="344"/>
        <v>50455</v>
      </c>
      <c r="O1640" s="36">
        <f t="shared" si="345"/>
        <v>51386</v>
      </c>
      <c r="P1640" s="36">
        <f t="shared" si="346"/>
        <v>51386</v>
      </c>
      <c r="Q1640" s="36">
        <f t="shared" si="347"/>
        <v>-4237</v>
      </c>
    </row>
    <row r="1641" spans="1:17" s="33" customFormat="1" ht="13.2" x14ac:dyDescent="0.25">
      <c r="A1641" s="62">
        <v>79311</v>
      </c>
      <c r="B1641" s="63" t="s">
        <v>1938</v>
      </c>
      <c r="C1641" s="65">
        <v>441.81</v>
      </c>
      <c r="D1641" s="34">
        <f t="shared" si="335"/>
        <v>5.7664810022637443E-7</v>
      </c>
      <c r="E1641" s="66">
        <f t="shared" si="336"/>
        <v>81</v>
      </c>
      <c r="F1641" s="35">
        <f t="shared" si="337"/>
        <v>2861</v>
      </c>
      <c r="G1641" s="35">
        <f t="shared" si="338"/>
        <v>-2249</v>
      </c>
      <c r="H1641" s="36">
        <f t="shared" si="339"/>
        <v>62</v>
      </c>
      <c r="I1641" s="36">
        <f t="shared" si="340"/>
        <v>53</v>
      </c>
      <c r="J1641" s="36">
        <f t="shared" si="341"/>
        <v>418</v>
      </c>
      <c r="K1641" s="36">
        <f t="shared" si="342"/>
        <v>533</v>
      </c>
      <c r="L1641" s="36"/>
      <c r="M1641" s="36">
        <f t="shared" si="343"/>
        <v>62</v>
      </c>
      <c r="N1641" s="36">
        <f t="shared" si="344"/>
        <v>3347</v>
      </c>
      <c r="O1641" s="36">
        <f t="shared" si="345"/>
        <v>3409</v>
      </c>
      <c r="P1641" s="36">
        <f t="shared" si="346"/>
        <v>3409</v>
      </c>
      <c r="Q1641" s="36">
        <f t="shared" si="347"/>
        <v>-281</v>
      </c>
    </row>
    <row r="1642" spans="1:17" s="33" customFormat="1" ht="13.2" x14ac:dyDescent="0.25">
      <c r="A1642" s="62">
        <v>79312</v>
      </c>
      <c r="B1642" s="63" t="s">
        <v>1939</v>
      </c>
      <c r="C1642" s="65">
        <v>410.4</v>
      </c>
      <c r="D1642" s="34">
        <f t="shared" si="335"/>
        <v>5.3565193257939852E-7</v>
      </c>
      <c r="E1642" s="66">
        <f t="shared" si="336"/>
        <v>75</v>
      </c>
      <c r="F1642" s="35">
        <f t="shared" si="337"/>
        <v>2658</v>
      </c>
      <c r="G1642" s="35">
        <f t="shared" si="338"/>
        <v>-2089</v>
      </c>
      <c r="H1642" s="36">
        <f t="shared" si="339"/>
        <v>57</v>
      </c>
      <c r="I1642" s="36">
        <f t="shared" si="340"/>
        <v>49</v>
      </c>
      <c r="J1642" s="36">
        <f t="shared" si="341"/>
        <v>388</v>
      </c>
      <c r="K1642" s="36">
        <f t="shared" si="342"/>
        <v>494</v>
      </c>
      <c r="L1642" s="36"/>
      <c r="M1642" s="36">
        <f t="shared" si="343"/>
        <v>57</v>
      </c>
      <c r="N1642" s="36">
        <f t="shared" si="344"/>
        <v>3109</v>
      </c>
      <c r="O1642" s="36">
        <f t="shared" si="345"/>
        <v>3166</v>
      </c>
      <c r="P1642" s="36">
        <f t="shared" si="346"/>
        <v>3166</v>
      </c>
      <c r="Q1642" s="36">
        <f t="shared" si="347"/>
        <v>-261</v>
      </c>
    </row>
    <row r="1643" spans="1:17" s="33" customFormat="1" ht="13.2" x14ac:dyDescent="0.25">
      <c r="A1643" s="62">
        <v>79313</v>
      </c>
      <c r="B1643" s="63" t="s">
        <v>1940</v>
      </c>
      <c r="C1643" s="65">
        <v>361.08</v>
      </c>
      <c r="D1643" s="34">
        <f t="shared" si="335"/>
        <v>4.7127972664661117E-7</v>
      </c>
      <c r="E1643" s="66">
        <f t="shared" si="336"/>
        <v>66</v>
      </c>
      <c r="F1643" s="35">
        <f t="shared" si="337"/>
        <v>2338</v>
      </c>
      <c r="G1643" s="35">
        <f t="shared" si="338"/>
        <v>-1838</v>
      </c>
      <c r="H1643" s="36">
        <f t="shared" si="339"/>
        <v>50</v>
      </c>
      <c r="I1643" s="36">
        <f t="shared" si="340"/>
        <v>43</v>
      </c>
      <c r="J1643" s="36">
        <f t="shared" si="341"/>
        <v>341</v>
      </c>
      <c r="K1643" s="36">
        <f t="shared" si="342"/>
        <v>434</v>
      </c>
      <c r="L1643" s="36"/>
      <c r="M1643" s="36">
        <f t="shared" si="343"/>
        <v>50</v>
      </c>
      <c r="N1643" s="36">
        <f t="shared" si="344"/>
        <v>2735</v>
      </c>
      <c r="O1643" s="36">
        <f t="shared" si="345"/>
        <v>2785</v>
      </c>
      <c r="P1643" s="36">
        <f t="shared" si="346"/>
        <v>2785</v>
      </c>
      <c r="Q1643" s="36">
        <f t="shared" si="347"/>
        <v>-230</v>
      </c>
    </row>
    <row r="1644" spans="1:17" s="33" customFormat="1" ht="13.2" x14ac:dyDescent="0.25">
      <c r="A1644" s="62">
        <v>79314</v>
      </c>
      <c r="B1644" s="63" t="s">
        <v>1941</v>
      </c>
      <c r="C1644" s="65">
        <v>6291.75</v>
      </c>
      <c r="D1644" s="34">
        <f t="shared" si="335"/>
        <v>8.2119591783782437E-6</v>
      </c>
      <c r="E1644" s="66">
        <f t="shared" si="336"/>
        <v>1151</v>
      </c>
      <c r="F1644" s="35">
        <f t="shared" si="337"/>
        <v>40746</v>
      </c>
      <c r="G1644" s="35">
        <f t="shared" si="338"/>
        <v>-32032</v>
      </c>
      <c r="H1644" s="36">
        <f t="shared" si="339"/>
        <v>876</v>
      </c>
      <c r="I1644" s="36">
        <f t="shared" si="340"/>
        <v>753</v>
      </c>
      <c r="J1644" s="36">
        <f t="shared" si="341"/>
        <v>5948</v>
      </c>
      <c r="K1644" s="36">
        <f t="shared" si="342"/>
        <v>7577</v>
      </c>
      <c r="L1644" s="36"/>
      <c r="M1644" s="36">
        <f t="shared" si="343"/>
        <v>879</v>
      </c>
      <c r="N1644" s="36">
        <f t="shared" si="344"/>
        <v>47659</v>
      </c>
      <c r="O1644" s="36">
        <f t="shared" si="345"/>
        <v>48538</v>
      </c>
      <c r="P1644" s="36">
        <f t="shared" si="346"/>
        <v>48538</v>
      </c>
      <c r="Q1644" s="36">
        <f t="shared" si="347"/>
        <v>-4003</v>
      </c>
    </row>
    <row r="1645" spans="1:17" s="33" customFormat="1" ht="13.2" x14ac:dyDescent="0.25">
      <c r="A1645" s="62">
        <v>79538</v>
      </c>
      <c r="B1645" s="63" t="s">
        <v>1942</v>
      </c>
      <c r="C1645" s="65">
        <v>311647.21999999997</v>
      </c>
      <c r="D1645" s="34">
        <f t="shared" si="335"/>
        <v>4.0676032084794586E-4</v>
      </c>
      <c r="E1645" s="66">
        <f t="shared" si="336"/>
        <v>57024</v>
      </c>
      <c r="F1645" s="35">
        <f t="shared" si="337"/>
        <v>2018273</v>
      </c>
      <c r="G1645" s="35">
        <f t="shared" si="338"/>
        <v>-1586627</v>
      </c>
      <c r="H1645" s="36">
        <f t="shared" si="339"/>
        <v>43387</v>
      </c>
      <c r="I1645" s="36">
        <f t="shared" si="340"/>
        <v>37299</v>
      </c>
      <c r="J1645" s="36">
        <f t="shared" si="341"/>
        <v>294607</v>
      </c>
      <c r="K1645" s="36">
        <f t="shared" si="342"/>
        <v>375293</v>
      </c>
      <c r="L1645" s="36"/>
      <c r="M1645" s="36">
        <f t="shared" si="343"/>
        <v>43564</v>
      </c>
      <c r="N1645" s="36">
        <f t="shared" si="344"/>
        <v>2360687</v>
      </c>
      <c r="O1645" s="36">
        <f t="shared" si="345"/>
        <v>2404251</v>
      </c>
      <c r="P1645" s="36">
        <f t="shared" si="346"/>
        <v>2404251</v>
      </c>
      <c r="Q1645" s="36">
        <f t="shared" si="347"/>
        <v>-198262</v>
      </c>
    </row>
    <row r="1646" spans="1:17" s="33" customFormat="1" ht="13.2" x14ac:dyDescent="0.25">
      <c r="A1646" s="62">
        <v>79541</v>
      </c>
      <c r="B1646" s="63" t="s">
        <v>1943</v>
      </c>
      <c r="C1646" s="65">
        <v>1170415.6499999999</v>
      </c>
      <c r="D1646" s="34">
        <f t="shared" si="335"/>
        <v>1.5276203821726923E-3</v>
      </c>
      <c r="E1646" s="66">
        <f t="shared" si="336"/>
        <v>214159</v>
      </c>
      <c r="F1646" s="35">
        <f t="shared" si="337"/>
        <v>7579785</v>
      </c>
      <c r="G1646" s="35">
        <f t="shared" si="338"/>
        <v>-5958703</v>
      </c>
      <c r="H1646" s="36">
        <f t="shared" si="339"/>
        <v>162945</v>
      </c>
      <c r="I1646" s="36">
        <f t="shared" si="340"/>
        <v>140078</v>
      </c>
      <c r="J1646" s="36">
        <f t="shared" si="341"/>
        <v>1106421</v>
      </c>
      <c r="K1646" s="36">
        <f t="shared" si="342"/>
        <v>1409444</v>
      </c>
      <c r="L1646" s="36"/>
      <c r="M1646" s="36">
        <f t="shared" si="343"/>
        <v>163606</v>
      </c>
      <c r="N1646" s="36">
        <f t="shared" si="344"/>
        <v>8865746</v>
      </c>
      <c r="O1646" s="36">
        <f t="shared" si="345"/>
        <v>9029352</v>
      </c>
      <c r="P1646" s="36">
        <f t="shared" si="346"/>
        <v>9029352</v>
      </c>
      <c r="Q1646" s="36">
        <f t="shared" si="347"/>
        <v>-744589</v>
      </c>
    </row>
    <row r="1647" spans="1:17" s="33" customFormat="1" ht="13.2" x14ac:dyDescent="0.25">
      <c r="A1647" s="62">
        <v>79543</v>
      </c>
      <c r="B1647" s="63" t="s">
        <v>1944</v>
      </c>
      <c r="C1647" s="65">
        <v>370290.01</v>
      </c>
      <c r="D1647" s="34">
        <f t="shared" si="335"/>
        <v>4.833005835071755E-4</v>
      </c>
      <c r="E1647" s="66">
        <f t="shared" si="336"/>
        <v>67754</v>
      </c>
      <c r="F1647" s="35">
        <f t="shared" si="337"/>
        <v>2398053</v>
      </c>
      <c r="G1647" s="35">
        <f t="shared" si="338"/>
        <v>-1885184</v>
      </c>
      <c r="H1647" s="36">
        <f t="shared" si="339"/>
        <v>51552</v>
      </c>
      <c r="I1647" s="36">
        <f t="shared" si="340"/>
        <v>44317</v>
      </c>
      <c r="J1647" s="36">
        <f t="shared" si="341"/>
        <v>350044</v>
      </c>
      <c r="K1647" s="36">
        <f t="shared" si="342"/>
        <v>445913</v>
      </c>
      <c r="L1647" s="36"/>
      <c r="M1647" s="36">
        <f t="shared" si="343"/>
        <v>51761</v>
      </c>
      <c r="N1647" s="36">
        <f t="shared" si="344"/>
        <v>2804899</v>
      </c>
      <c r="O1647" s="36">
        <f t="shared" si="345"/>
        <v>2856660</v>
      </c>
      <c r="P1647" s="36">
        <f t="shared" si="346"/>
        <v>2856660</v>
      </c>
      <c r="Q1647" s="36">
        <f t="shared" si="347"/>
        <v>-235569</v>
      </c>
    </row>
    <row r="1648" spans="1:17" s="33" customFormat="1" ht="13.2" x14ac:dyDescent="0.25">
      <c r="A1648" s="62">
        <v>79701</v>
      </c>
      <c r="B1648" s="63" t="s">
        <v>1945</v>
      </c>
      <c r="C1648" s="65">
        <v>31125.7</v>
      </c>
      <c r="D1648" s="34">
        <f t="shared" si="335"/>
        <v>4.0625100774577456E-5</v>
      </c>
      <c r="E1648" s="66">
        <f t="shared" si="336"/>
        <v>5695</v>
      </c>
      <c r="F1648" s="35">
        <f t="shared" si="337"/>
        <v>201575</v>
      </c>
      <c r="G1648" s="35">
        <f t="shared" si="338"/>
        <v>-158464</v>
      </c>
      <c r="H1648" s="36">
        <f t="shared" si="339"/>
        <v>4333</v>
      </c>
      <c r="I1648" s="36">
        <f t="shared" si="340"/>
        <v>3725</v>
      </c>
      <c r="J1648" s="36">
        <f t="shared" si="341"/>
        <v>29424</v>
      </c>
      <c r="K1648" s="36">
        <f t="shared" si="342"/>
        <v>37482</v>
      </c>
      <c r="L1648" s="36"/>
      <c r="M1648" s="36">
        <f t="shared" si="343"/>
        <v>4351</v>
      </c>
      <c r="N1648" s="36">
        <f t="shared" si="344"/>
        <v>235773</v>
      </c>
      <c r="O1648" s="36">
        <f t="shared" si="345"/>
        <v>240124</v>
      </c>
      <c r="P1648" s="36">
        <f t="shared" si="346"/>
        <v>240124</v>
      </c>
      <c r="Q1648" s="36">
        <f t="shared" si="347"/>
        <v>-19801</v>
      </c>
    </row>
    <row r="1649" spans="1:18" s="33" customFormat="1" ht="13.2" x14ac:dyDescent="0.25">
      <c r="A1649" s="62">
        <v>79702</v>
      </c>
      <c r="B1649" s="63" t="s">
        <v>1946</v>
      </c>
      <c r="C1649" s="65">
        <v>23240.04</v>
      </c>
      <c r="D1649" s="34">
        <f t="shared" si="335"/>
        <v>3.0332778604343387E-5</v>
      </c>
      <c r="E1649" s="66">
        <f t="shared" si="336"/>
        <v>4252</v>
      </c>
      <c r="F1649" s="35">
        <f t="shared" si="337"/>
        <v>150506</v>
      </c>
      <c r="G1649" s="35">
        <f t="shared" si="338"/>
        <v>-118317</v>
      </c>
      <c r="H1649" s="36">
        <f t="shared" si="339"/>
        <v>3235</v>
      </c>
      <c r="I1649" s="36">
        <f t="shared" si="340"/>
        <v>2781</v>
      </c>
      <c r="J1649" s="36">
        <f t="shared" si="341"/>
        <v>21969</v>
      </c>
      <c r="K1649" s="36">
        <f t="shared" si="342"/>
        <v>27985</v>
      </c>
      <c r="L1649" s="36"/>
      <c r="M1649" s="36">
        <f t="shared" si="343"/>
        <v>3249</v>
      </c>
      <c r="N1649" s="36">
        <f t="shared" si="344"/>
        <v>176040</v>
      </c>
      <c r="O1649" s="36">
        <f t="shared" si="345"/>
        <v>179289</v>
      </c>
      <c r="P1649" s="36">
        <f t="shared" si="346"/>
        <v>179289</v>
      </c>
      <c r="Q1649" s="36">
        <f t="shared" si="347"/>
        <v>-14785</v>
      </c>
    </row>
    <row r="1650" spans="1:18" s="33" customFormat="1" ht="13.2" x14ac:dyDescent="0.25">
      <c r="A1650" s="62">
        <v>80201</v>
      </c>
      <c r="B1650" s="63" t="s">
        <v>1947</v>
      </c>
      <c r="C1650" s="65">
        <v>263693.93</v>
      </c>
      <c r="D1650" s="34">
        <f t="shared" si="335"/>
        <v>3.4417193765583979E-4</v>
      </c>
      <c r="E1650" s="66">
        <f t="shared" si="336"/>
        <v>48250</v>
      </c>
      <c r="F1650" s="35">
        <f t="shared" si="337"/>
        <v>1707721</v>
      </c>
      <c r="G1650" s="35">
        <f t="shared" si="338"/>
        <v>-1342492</v>
      </c>
      <c r="H1650" s="36">
        <f t="shared" si="339"/>
        <v>36711</v>
      </c>
      <c r="I1650" s="36">
        <f t="shared" si="340"/>
        <v>31560</v>
      </c>
      <c r="J1650" s="36">
        <f t="shared" si="341"/>
        <v>249276</v>
      </c>
      <c r="K1650" s="36">
        <f t="shared" si="342"/>
        <v>317547</v>
      </c>
      <c r="L1650" s="36"/>
      <c r="M1650" s="36">
        <f t="shared" si="343"/>
        <v>36860</v>
      </c>
      <c r="N1650" s="36">
        <f t="shared" si="344"/>
        <v>1997447</v>
      </c>
      <c r="O1650" s="36">
        <f t="shared" si="345"/>
        <v>2034307</v>
      </c>
      <c r="P1650" s="36">
        <f t="shared" si="346"/>
        <v>2034307</v>
      </c>
      <c r="Q1650" s="36">
        <f t="shared" si="347"/>
        <v>-167755</v>
      </c>
    </row>
    <row r="1651" spans="1:18" s="33" customFormat="1" ht="13.2" x14ac:dyDescent="0.25">
      <c r="A1651" s="62">
        <v>80203</v>
      </c>
      <c r="B1651" s="63" t="s">
        <v>1948</v>
      </c>
      <c r="C1651" s="65">
        <v>823812.15</v>
      </c>
      <c r="D1651" s="34">
        <f t="shared" si="335"/>
        <v>1.0752353075777032E-3</v>
      </c>
      <c r="E1651" s="66">
        <f t="shared" si="336"/>
        <v>150738</v>
      </c>
      <c r="F1651" s="35">
        <f t="shared" si="337"/>
        <v>5335129</v>
      </c>
      <c r="G1651" s="35">
        <f t="shared" si="338"/>
        <v>-4194110</v>
      </c>
      <c r="H1651" s="36">
        <f t="shared" si="339"/>
        <v>114691</v>
      </c>
      <c r="I1651" s="36">
        <f t="shared" si="340"/>
        <v>98596</v>
      </c>
      <c r="J1651" s="36">
        <f t="shared" si="341"/>
        <v>778769</v>
      </c>
      <c r="K1651" s="36">
        <f t="shared" si="342"/>
        <v>992056</v>
      </c>
      <c r="L1651" s="36"/>
      <c r="M1651" s="36">
        <f t="shared" si="343"/>
        <v>115156</v>
      </c>
      <c r="N1651" s="36">
        <f t="shared" si="344"/>
        <v>6240270</v>
      </c>
      <c r="O1651" s="36">
        <f t="shared" si="345"/>
        <v>6355426</v>
      </c>
      <c r="P1651" s="36">
        <f t="shared" si="346"/>
        <v>6355426</v>
      </c>
      <c r="Q1651" s="36">
        <f t="shared" si="347"/>
        <v>-524089</v>
      </c>
    </row>
    <row r="1652" spans="1:18" s="33" customFormat="1" ht="13.2" x14ac:dyDescent="0.25">
      <c r="A1652" s="62">
        <v>80204</v>
      </c>
      <c r="B1652" s="63" t="s">
        <v>1949</v>
      </c>
      <c r="C1652" s="65">
        <v>5324.06</v>
      </c>
      <c r="D1652" s="34">
        <f t="shared" si="335"/>
        <v>6.9489352538223025E-6</v>
      </c>
      <c r="E1652" s="66">
        <f t="shared" si="336"/>
        <v>974</v>
      </c>
      <c r="F1652" s="35">
        <f t="shared" si="337"/>
        <v>34479</v>
      </c>
      <c r="G1652" s="35">
        <f t="shared" si="338"/>
        <v>-27105</v>
      </c>
      <c r="H1652" s="36">
        <f t="shared" si="339"/>
        <v>741</v>
      </c>
      <c r="I1652" s="36">
        <f t="shared" si="340"/>
        <v>637</v>
      </c>
      <c r="J1652" s="36">
        <f t="shared" si="341"/>
        <v>5033</v>
      </c>
      <c r="K1652" s="36">
        <f t="shared" si="342"/>
        <v>6411</v>
      </c>
      <c r="L1652" s="36"/>
      <c r="M1652" s="36">
        <f t="shared" si="343"/>
        <v>744</v>
      </c>
      <c r="N1652" s="36">
        <f t="shared" si="344"/>
        <v>40329</v>
      </c>
      <c r="O1652" s="36">
        <f t="shared" si="345"/>
        <v>41073</v>
      </c>
      <c r="P1652" s="36">
        <f t="shared" si="346"/>
        <v>41073</v>
      </c>
      <c r="Q1652" s="36">
        <f t="shared" si="347"/>
        <v>-3387</v>
      </c>
    </row>
    <row r="1653" spans="1:18" s="33" customFormat="1" ht="13.2" x14ac:dyDescent="0.25">
      <c r="A1653" s="62">
        <v>80207</v>
      </c>
      <c r="B1653" s="63" t="s">
        <v>1950</v>
      </c>
      <c r="C1653" s="65">
        <v>7842.46</v>
      </c>
      <c r="D1653" s="34">
        <f t="shared" si="335"/>
        <v>1.0235937756278338E-5</v>
      </c>
      <c r="E1653" s="66">
        <f t="shared" si="336"/>
        <v>1435</v>
      </c>
      <c r="F1653" s="35">
        <f t="shared" si="337"/>
        <v>50789</v>
      </c>
      <c r="G1653" s="35">
        <f t="shared" si="338"/>
        <v>-39927</v>
      </c>
      <c r="H1653" s="36">
        <f t="shared" si="339"/>
        <v>1092</v>
      </c>
      <c r="I1653" s="36">
        <f t="shared" si="340"/>
        <v>939</v>
      </c>
      <c r="J1653" s="36">
        <f t="shared" si="341"/>
        <v>7414</v>
      </c>
      <c r="K1653" s="36">
        <f t="shared" si="342"/>
        <v>9445</v>
      </c>
      <c r="L1653" s="36"/>
      <c r="M1653" s="36">
        <f t="shared" si="343"/>
        <v>1096</v>
      </c>
      <c r="N1653" s="36">
        <f t="shared" si="344"/>
        <v>59406</v>
      </c>
      <c r="O1653" s="36">
        <f t="shared" si="345"/>
        <v>60502</v>
      </c>
      <c r="P1653" s="36">
        <f t="shared" si="346"/>
        <v>60502</v>
      </c>
      <c r="Q1653" s="36">
        <f t="shared" si="347"/>
        <v>-4989</v>
      </c>
    </row>
    <row r="1654" spans="1:18" s="33" customFormat="1" ht="13.2" x14ac:dyDescent="0.25">
      <c r="A1654" s="62">
        <v>80301</v>
      </c>
      <c r="B1654" s="63" t="s">
        <v>1951</v>
      </c>
      <c r="C1654" s="65">
        <v>6741.61</v>
      </c>
      <c r="D1654" s="34">
        <f t="shared" si="335"/>
        <v>8.7991140964829414E-6</v>
      </c>
      <c r="E1654" s="66">
        <f t="shared" si="336"/>
        <v>1234</v>
      </c>
      <c r="F1654" s="35">
        <f t="shared" si="337"/>
        <v>43660</v>
      </c>
      <c r="G1654" s="35">
        <f t="shared" si="338"/>
        <v>-34322</v>
      </c>
      <c r="H1654" s="36">
        <f t="shared" si="339"/>
        <v>939</v>
      </c>
      <c r="I1654" s="36">
        <f t="shared" si="340"/>
        <v>807</v>
      </c>
      <c r="J1654" s="36">
        <f t="shared" si="341"/>
        <v>6373</v>
      </c>
      <c r="K1654" s="36">
        <f t="shared" si="342"/>
        <v>8119</v>
      </c>
      <c r="L1654" s="36"/>
      <c r="M1654" s="36">
        <f t="shared" si="343"/>
        <v>942</v>
      </c>
      <c r="N1654" s="36">
        <f t="shared" si="344"/>
        <v>51067</v>
      </c>
      <c r="O1654" s="36">
        <f t="shared" si="345"/>
        <v>52009</v>
      </c>
      <c r="P1654" s="36">
        <f t="shared" si="346"/>
        <v>52009</v>
      </c>
      <c r="Q1654" s="36">
        <f t="shared" si="347"/>
        <v>-4289</v>
      </c>
    </row>
    <row r="1655" spans="1:18" s="33" customFormat="1" ht="13.2" x14ac:dyDescent="0.25">
      <c r="A1655" s="62">
        <v>80303</v>
      </c>
      <c r="B1655" s="63" t="s">
        <v>1952</v>
      </c>
      <c r="C1655" s="65">
        <v>41933.03</v>
      </c>
      <c r="D1655" s="34">
        <f t="shared" si="335"/>
        <v>5.4730771341154719E-5</v>
      </c>
      <c r="E1655" s="66">
        <f t="shared" si="336"/>
        <v>7673</v>
      </c>
      <c r="F1655" s="35">
        <f t="shared" si="337"/>
        <v>271564</v>
      </c>
      <c r="G1655" s="35">
        <f t="shared" si="338"/>
        <v>-213485</v>
      </c>
      <c r="H1655" s="36">
        <f t="shared" si="339"/>
        <v>5838</v>
      </c>
      <c r="I1655" s="36">
        <f t="shared" si="340"/>
        <v>5019</v>
      </c>
      <c r="J1655" s="36">
        <f t="shared" si="341"/>
        <v>39640</v>
      </c>
      <c r="K1655" s="36">
        <f t="shared" si="342"/>
        <v>50497</v>
      </c>
      <c r="L1655" s="36"/>
      <c r="M1655" s="36">
        <f t="shared" si="343"/>
        <v>5862</v>
      </c>
      <c r="N1655" s="36">
        <f t="shared" si="344"/>
        <v>317637</v>
      </c>
      <c r="O1655" s="36">
        <f t="shared" si="345"/>
        <v>323499</v>
      </c>
      <c r="P1655" s="36">
        <f t="shared" si="346"/>
        <v>323499</v>
      </c>
      <c r="Q1655" s="36">
        <f t="shared" si="347"/>
        <v>-26677</v>
      </c>
    </row>
    <row r="1656" spans="1:18" s="33" customFormat="1" ht="13.2" x14ac:dyDescent="0.25">
      <c r="A1656" s="62">
        <v>80307</v>
      </c>
      <c r="B1656" s="63" t="s">
        <v>1953</v>
      </c>
      <c r="C1656" s="65">
        <v>4036.91</v>
      </c>
      <c r="D1656" s="34">
        <f t="shared" si="335"/>
        <v>5.2689538088428359E-6</v>
      </c>
      <c r="E1656" s="66">
        <f t="shared" si="336"/>
        <v>739</v>
      </c>
      <c r="F1656" s="35">
        <f t="shared" si="337"/>
        <v>26144</v>
      </c>
      <c r="G1656" s="35">
        <f t="shared" si="338"/>
        <v>-20552</v>
      </c>
      <c r="H1656" s="36">
        <f t="shared" si="339"/>
        <v>562</v>
      </c>
      <c r="I1656" s="36">
        <f t="shared" si="340"/>
        <v>483</v>
      </c>
      <c r="J1656" s="36">
        <f t="shared" si="341"/>
        <v>3816</v>
      </c>
      <c r="K1656" s="36">
        <f t="shared" si="342"/>
        <v>4861</v>
      </c>
      <c r="L1656" s="36"/>
      <c r="M1656" s="36">
        <f t="shared" si="343"/>
        <v>564</v>
      </c>
      <c r="N1656" s="36">
        <f t="shared" si="344"/>
        <v>30579</v>
      </c>
      <c r="O1656" s="36">
        <f t="shared" si="345"/>
        <v>31143</v>
      </c>
      <c r="P1656" s="36">
        <f t="shared" si="346"/>
        <v>31143</v>
      </c>
      <c r="Q1656" s="36">
        <f t="shared" si="347"/>
        <v>-2568</v>
      </c>
    </row>
    <row r="1657" spans="1:18" s="33" customFormat="1" ht="13.2" x14ac:dyDescent="0.25">
      <c r="A1657" s="62">
        <v>80308</v>
      </c>
      <c r="B1657" s="63" t="s">
        <v>1954</v>
      </c>
      <c r="C1657" s="65">
        <v>913.61</v>
      </c>
      <c r="D1657" s="34">
        <f t="shared" si="335"/>
        <v>1.1924389915298838E-6</v>
      </c>
      <c r="E1657" s="66">
        <f t="shared" si="336"/>
        <v>167</v>
      </c>
      <c r="F1657" s="35">
        <f t="shared" si="337"/>
        <v>5917</v>
      </c>
      <c r="G1657" s="35">
        <f t="shared" si="338"/>
        <v>-4651</v>
      </c>
      <c r="H1657" s="36">
        <f t="shared" si="339"/>
        <v>127</v>
      </c>
      <c r="I1657" s="36">
        <f t="shared" si="340"/>
        <v>109</v>
      </c>
      <c r="J1657" s="36">
        <f t="shared" si="341"/>
        <v>864</v>
      </c>
      <c r="K1657" s="36">
        <f t="shared" si="342"/>
        <v>1100</v>
      </c>
      <c r="L1657" s="36"/>
      <c r="M1657" s="36">
        <f t="shared" si="343"/>
        <v>128</v>
      </c>
      <c r="N1657" s="36">
        <f t="shared" si="344"/>
        <v>6920</v>
      </c>
      <c r="O1657" s="36">
        <f t="shared" si="345"/>
        <v>7048</v>
      </c>
      <c r="P1657" s="36">
        <f t="shared" si="346"/>
        <v>7048</v>
      </c>
      <c r="Q1657" s="36">
        <f t="shared" si="347"/>
        <v>-581</v>
      </c>
    </row>
    <row r="1658" spans="1:18" s="33" customFormat="1" ht="13.2" x14ac:dyDescent="0.25">
      <c r="A1658" s="62">
        <v>80309</v>
      </c>
      <c r="B1658" s="63" t="s">
        <v>1955</v>
      </c>
      <c r="C1658" s="65">
        <v>51.92</v>
      </c>
      <c r="D1658" s="34">
        <f t="shared" si="335"/>
        <v>6.7765712328270888E-8</v>
      </c>
      <c r="E1658" s="66">
        <f t="shared" si="336"/>
        <v>10</v>
      </c>
      <c r="F1658" s="35">
        <f t="shared" si="337"/>
        <v>336</v>
      </c>
      <c r="G1658" s="35">
        <f t="shared" si="338"/>
        <v>-264</v>
      </c>
      <c r="H1658" s="36">
        <f t="shared" si="339"/>
        <v>7</v>
      </c>
      <c r="I1658" s="36">
        <f t="shared" si="340"/>
        <v>6</v>
      </c>
      <c r="J1658" s="36">
        <f t="shared" si="341"/>
        <v>49</v>
      </c>
      <c r="K1658" s="36">
        <f t="shared" si="342"/>
        <v>62</v>
      </c>
      <c r="L1658" s="36"/>
      <c r="M1658" s="36">
        <f t="shared" si="343"/>
        <v>7</v>
      </c>
      <c r="N1658" s="36">
        <f t="shared" si="344"/>
        <v>393</v>
      </c>
      <c r="O1658" s="36">
        <f t="shared" si="345"/>
        <v>400</v>
      </c>
      <c r="P1658" s="36">
        <f t="shared" si="346"/>
        <v>400</v>
      </c>
      <c r="Q1658" s="36">
        <f t="shared" si="347"/>
        <v>-33</v>
      </c>
    </row>
    <row r="1659" spans="1:18" s="33" customFormat="1" ht="13.2" x14ac:dyDescent="0.25">
      <c r="A1659" s="62">
        <v>80310</v>
      </c>
      <c r="B1659" s="63" t="s">
        <v>1956</v>
      </c>
      <c r="C1659" s="65">
        <v>113.28</v>
      </c>
      <c r="D1659" s="34">
        <f t="shared" si="335"/>
        <v>1.4785246326168194E-7</v>
      </c>
      <c r="E1659" s="66">
        <f t="shared" si="336"/>
        <v>21</v>
      </c>
      <c r="F1659" s="35">
        <f t="shared" si="337"/>
        <v>734</v>
      </c>
      <c r="G1659" s="35">
        <f t="shared" si="338"/>
        <v>-577</v>
      </c>
      <c r="H1659" s="36">
        <f t="shared" si="339"/>
        <v>16</v>
      </c>
      <c r="I1659" s="36">
        <f t="shared" si="340"/>
        <v>14</v>
      </c>
      <c r="J1659" s="36">
        <f t="shared" si="341"/>
        <v>107</v>
      </c>
      <c r="K1659" s="36">
        <f t="shared" si="342"/>
        <v>137</v>
      </c>
      <c r="L1659" s="36"/>
      <c r="M1659" s="36">
        <f t="shared" si="343"/>
        <v>16</v>
      </c>
      <c r="N1659" s="36">
        <f t="shared" si="344"/>
        <v>858</v>
      </c>
      <c r="O1659" s="36">
        <f t="shared" si="345"/>
        <v>874</v>
      </c>
      <c r="P1659" s="36">
        <f t="shared" si="346"/>
        <v>874</v>
      </c>
      <c r="Q1659" s="36">
        <f t="shared" si="347"/>
        <v>-72</v>
      </c>
      <c r="R1659" s="31"/>
    </row>
    <row r="1660" spans="1:18" s="33" customFormat="1" ht="13.2" x14ac:dyDescent="0.25">
      <c r="A1660" s="62">
        <v>80315</v>
      </c>
      <c r="B1660" s="63" t="s">
        <v>1957</v>
      </c>
      <c r="C1660" s="65">
        <v>5419.45</v>
      </c>
      <c r="D1660" s="34">
        <f t="shared" si="335"/>
        <v>7.0734377826935226E-6</v>
      </c>
      <c r="E1660" s="66">
        <f t="shared" si="336"/>
        <v>992</v>
      </c>
      <c r="F1660" s="35">
        <f t="shared" si="337"/>
        <v>35097</v>
      </c>
      <c r="G1660" s="35">
        <f t="shared" si="338"/>
        <v>-27591</v>
      </c>
      <c r="H1660" s="36">
        <f t="shared" si="339"/>
        <v>754</v>
      </c>
      <c r="I1660" s="36">
        <f t="shared" si="340"/>
        <v>649</v>
      </c>
      <c r="J1660" s="36">
        <f t="shared" si="341"/>
        <v>5123</v>
      </c>
      <c r="K1660" s="36">
        <f t="shared" si="342"/>
        <v>6526</v>
      </c>
      <c r="L1660" s="36"/>
      <c r="M1660" s="36">
        <f t="shared" si="343"/>
        <v>758</v>
      </c>
      <c r="N1660" s="36">
        <f t="shared" si="344"/>
        <v>41052</v>
      </c>
      <c r="O1660" s="36">
        <f t="shared" si="345"/>
        <v>41810</v>
      </c>
      <c r="P1660" s="36">
        <f t="shared" si="346"/>
        <v>41810</v>
      </c>
      <c r="Q1660" s="36">
        <f t="shared" si="347"/>
        <v>-3448</v>
      </c>
      <c r="R1660" s="31"/>
    </row>
    <row r="1661" spans="1:18" s="33" customFormat="1" ht="13.2" x14ac:dyDescent="0.25">
      <c r="A1661" s="62">
        <v>80552</v>
      </c>
      <c r="B1661" s="63" t="s">
        <v>1958</v>
      </c>
      <c r="C1661" s="65">
        <v>438820.99</v>
      </c>
      <c r="D1661" s="34">
        <f t="shared" si="335"/>
        <v>5.7274686001438822E-4</v>
      </c>
      <c r="E1661" s="66">
        <f t="shared" si="336"/>
        <v>80294</v>
      </c>
      <c r="F1661" s="35">
        <f t="shared" si="337"/>
        <v>2841870</v>
      </c>
      <c r="G1661" s="35">
        <f t="shared" si="338"/>
        <v>-2234082</v>
      </c>
      <c r="H1661" s="36">
        <f t="shared" si="339"/>
        <v>61093</v>
      </c>
      <c r="I1661" s="36">
        <f t="shared" si="340"/>
        <v>52519</v>
      </c>
      <c r="J1661" s="36">
        <f t="shared" si="341"/>
        <v>414828</v>
      </c>
      <c r="K1661" s="36">
        <f t="shared" si="342"/>
        <v>528440</v>
      </c>
      <c r="L1661" s="36"/>
      <c r="M1661" s="36">
        <f t="shared" si="343"/>
        <v>61341</v>
      </c>
      <c r="N1661" s="36">
        <f t="shared" si="344"/>
        <v>3324012</v>
      </c>
      <c r="O1661" s="36">
        <f t="shared" si="345"/>
        <v>3385353</v>
      </c>
      <c r="P1661" s="36">
        <f t="shared" si="346"/>
        <v>3385353</v>
      </c>
      <c r="Q1661" s="36">
        <f t="shared" si="347"/>
        <v>-279167</v>
      </c>
      <c r="R1661" s="31"/>
    </row>
    <row r="1662" spans="1:18" s="37" customFormat="1" ht="13.2" x14ac:dyDescent="0.25">
      <c r="A1662" s="62">
        <v>80553</v>
      </c>
      <c r="B1662" s="63" t="s">
        <v>1959</v>
      </c>
      <c r="C1662" s="65">
        <v>120402.11</v>
      </c>
      <c r="D1662" s="34">
        <f t="shared" si="335"/>
        <v>1.5714820396719624E-4</v>
      </c>
      <c r="E1662" s="66">
        <f t="shared" si="336"/>
        <v>22031</v>
      </c>
      <c r="F1662" s="35">
        <f t="shared" si="337"/>
        <v>779742</v>
      </c>
      <c r="G1662" s="35">
        <f t="shared" si="338"/>
        <v>-612979</v>
      </c>
      <c r="H1662" s="36">
        <f t="shared" si="339"/>
        <v>16762</v>
      </c>
      <c r="I1662" s="36">
        <f t="shared" si="340"/>
        <v>14410</v>
      </c>
      <c r="J1662" s="36">
        <f t="shared" si="341"/>
        <v>113819</v>
      </c>
      <c r="K1662" s="36">
        <f t="shared" si="342"/>
        <v>144991</v>
      </c>
      <c r="L1662" s="36"/>
      <c r="M1662" s="36">
        <f t="shared" si="343"/>
        <v>16830</v>
      </c>
      <c r="N1662" s="36">
        <f t="shared" si="344"/>
        <v>912030</v>
      </c>
      <c r="O1662" s="36">
        <f t="shared" si="345"/>
        <v>928860</v>
      </c>
      <c r="P1662" s="36">
        <f t="shared" si="346"/>
        <v>928860</v>
      </c>
      <c r="Q1662" s="36">
        <f t="shared" si="347"/>
        <v>-76597</v>
      </c>
      <c r="R1662" s="40"/>
    </row>
    <row r="1663" spans="1:18" s="33" customFormat="1" ht="13.2" x14ac:dyDescent="0.25">
      <c r="A1663" s="62">
        <v>81201</v>
      </c>
      <c r="B1663" s="63" t="s">
        <v>1960</v>
      </c>
      <c r="C1663" s="65">
        <v>300540.69</v>
      </c>
      <c r="D1663" s="34">
        <f t="shared" si="335"/>
        <v>3.9226413600693453E-4</v>
      </c>
      <c r="E1663" s="66">
        <f t="shared" si="336"/>
        <v>54992</v>
      </c>
      <c r="F1663" s="35">
        <f t="shared" si="337"/>
        <v>1946346</v>
      </c>
      <c r="G1663" s="35">
        <f t="shared" si="338"/>
        <v>-1530083</v>
      </c>
      <c r="H1663" s="36">
        <f t="shared" si="339"/>
        <v>41841</v>
      </c>
      <c r="I1663" s="36">
        <f t="shared" si="340"/>
        <v>35969</v>
      </c>
      <c r="J1663" s="36">
        <f t="shared" si="341"/>
        <v>284108</v>
      </c>
      <c r="K1663" s="36">
        <f t="shared" si="342"/>
        <v>361918</v>
      </c>
      <c r="L1663" s="36"/>
      <c r="M1663" s="36">
        <f t="shared" si="343"/>
        <v>42011</v>
      </c>
      <c r="N1663" s="36">
        <f t="shared" si="344"/>
        <v>2276557</v>
      </c>
      <c r="O1663" s="36">
        <f t="shared" si="345"/>
        <v>2318568</v>
      </c>
      <c r="P1663" s="36">
        <f t="shared" si="346"/>
        <v>2318568</v>
      </c>
      <c r="Q1663" s="36">
        <f t="shared" si="347"/>
        <v>-191196</v>
      </c>
      <c r="R1663" s="31"/>
    </row>
    <row r="1664" spans="1:18" s="33" customFormat="1" ht="13.2" x14ac:dyDescent="0.25">
      <c r="A1664" s="62">
        <v>81203</v>
      </c>
      <c r="B1664" s="63" t="s">
        <v>1961</v>
      </c>
      <c r="C1664" s="65">
        <v>8560.5499999999993</v>
      </c>
      <c r="D1664" s="34">
        <f t="shared" si="335"/>
        <v>1.1173185066867861E-5</v>
      </c>
      <c r="E1664" s="66">
        <f t="shared" si="336"/>
        <v>1566</v>
      </c>
      <c r="F1664" s="35">
        <f t="shared" si="337"/>
        <v>55439</v>
      </c>
      <c r="G1664" s="35">
        <f t="shared" si="338"/>
        <v>-43583</v>
      </c>
      <c r="H1664" s="36">
        <f t="shared" si="339"/>
        <v>1192</v>
      </c>
      <c r="I1664" s="36">
        <f t="shared" si="340"/>
        <v>1025</v>
      </c>
      <c r="J1664" s="36">
        <f t="shared" si="341"/>
        <v>8092</v>
      </c>
      <c r="K1664" s="36">
        <f t="shared" si="342"/>
        <v>10309</v>
      </c>
      <c r="L1664" s="36"/>
      <c r="M1664" s="36">
        <f t="shared" si="343"/>
        <v>1197</v>
      </c>
      <c r="N1664" s="36">
        <f t="shared" si="344"/>
        <v>64845</v>
      </c>
      <c r="O1664" s="36">
        <f t="shared" si="345"/>
        <v>66042</v>
      </c>
      <c r="P1664" s="36">
        <f t="shared" si="346"/>
        <v>66042</v>
      </c>
      <c r="Q1664" s="36">
        <f t="shared" si="347"/>
        <v>-5446</v>
      </c>
      <c r="R1664" s="31"/>
    </row>
    <row r="1665" spans="1:18" s="33" customFormat="1" ht="13.2" x14ac:dyDescent="0.25">
      <c r="A1665" s="62">
        <v>81204</v>
      </c>
      <c r="B1665" s="63" t="s">
        <v>1962</v>
      </c>
      <c r="C1665" s="65">
        <v>17062.22</v>
      </c>
      <c r="D1665" s="34">
        <f t="shared" si="335"/>
        <v>2.2269520265825697E-5</v>
      </c>
      <c r="E1665" s="66">
        <f t="shared" si="336"/>
        <v>3122</v>
      </c>
      <c r="F1665" s="35">
        <f t="shared" si="337"/>
        <v>110497</v>
      </c>
      <c r="G1665" s="35">
        <f t="shared" si="338"/>
        <v>-86865</v>
      </c>
      <c r="H1665" s="36">
        <f t="shared" si="339"/>
        <v>2375</v>
      </c>
      <c r="I1665" s="36">
        <f t="shared" si="340"/>
        <v>2042</v>
      </c>
      <c r="J1665" s="36">
        <f t="shared" si="341"/>
        <v>16129</v>
      </c>
      <c r="K1665" s="36">
        <f t="shared" si="342"/>
        <v>20546</v>
      </c>
      <c r="L1665" s="36"/>
      <c r="M1665" s="36">
        <f t="shared" si="343"/>
        <v>2385</v>
      </c>
      <c r="N1665" s="36">
        <f t="shared" si="344"/>
        <v>129244</v>
      </c>
      <c r="O1665" s="36">
        <f t="shared" si="345"/>
        <v>131629</v>
      </c>
      <c r="P1665" s="36">
        <f t="shared" si="346"/>
        <v>131629</v>
      </c>
      <c r="Q1665" s="36">
        <f t="shared" si="347"/>
        <v>-10855</v>
      </c>
      <c r="R1665" s="31"/>
    </row>
    <row r="1666" spans="1:18" s="33" customFormat="1" ht="13.2" x14ac:dyDescent="0.25">
      <c r="A1666" s="62">
        <v>81207</v>
      </c>
      <c r="B1666" s="63" t="s">
        <v>1963</v>
      </c>
      <c r="C1666" s="65">
        <v>2734.35</v>
      </c>
      <c r="D1666" s="34">
        <f t="shared" si="335"/>
        <v>3.5688593124962923E-6</v>
      </c>
      <c r="E1666" s="66">
        <f t="shared" si="336"/>
        <v>500</v>
      </c>
      <c r="F1666" s="35">
        <f t="shared" si="337"/>
        <v>17708</v>
      </c>
      <c r="G1666" s="35">
        <f t="shared" si="338"/>
        <v>-13921</v>
      </c>
      <c r="H1666" s="36">
        <f t="shared" si="339"/>
        <v>381</v>
      </c>
      <c r="I1666" s="36">
        <f t="shared" si="340"/>
        <v>327</v>
      </c>
      <c r="J1666" s="36">
        <f t="shared" si="341"/>
        <v>2585</v>
      </c>
      <c r="K1666" s="36">
        <f t="shared" si="342"/>
        <v>3293</v>
      </c>
      <c r="L1666" s="36"/>
      <c r="M1666" s="36">
        <f t="shared" si="343"/>
        <v>382</v>
      </c>
      <c r="N1666" s="36">
        <f t="shared" si="344"/>
        <v>20712</v>
      </c>
      <c r="O1666" s="36">
        <f t="shared" si="345"/>
        <v>21094</v>
      </c>
      <c r="P1666" s="36">
        <f t="shared" si="346"/>
        <v>21094</v>
      </c>
      <c r="Q1666" s="36">
        <f t="shared" si="347"/>
        <v>-1740</v>
      </c>
      <c r="R1666" s="31"/>
    </row>
    <row r="1667" spans="1:18" s="33" customFormat="1" ht="13.2" x14ac:dyDescent="0.25">
      <c r="A1667" s="62">
        <v>81301</v>
      </c>
      <c r="B1667" s="63" t="s">
        <v>1964</v>
      </c>
      <c r="C1667" s="65">
        <v>15277.87</v>
      </c>
      <c r="D1667" s="34">
        <f t="shared" si="335"/>
        <v>1.9940595982448382E-5</v>
      </c>
      <c r="E1667" s="66">
        <f t="shared" si="336"/>
        <v>2795</v>
      </c>
      <c r="F1667" s="35">
        <f t="shared" si="337"/>
        <v>98942</v>
      </c>
      <c r="G1667" s="35">
        <f t="shared" si="338"/>
        <v>-77781</v>
      </c>
      <c r="H1667" s="36">
        <f t="shared" si="339"/>
        <v>2127</v>
      </c>
      <c r="I1667" s="36">
        <f t="shared" si="340"/>
        <v>1828</v>
      </c>
      <c r="J1667" s="36">
        <f t="shared" si="341"/>
        <v>14443</v>
      </c>
      <c r="K1667" s="36">
        <f t="shared" si="342"/>
        <v>18398</v>
      </c>
      <c r="L1667" s="36"/>
      <c r="M1667" s="36">
        <f t="shared" si="343"/>
        <v>2136</v>
      </c>
      <c r="N1667" s="36">
        <f t="shared" si="344"/>
        <v>115728</v>
      </c>
      <c r="O1667" s="36">
        <f t="shared" si="345"/>
        <v>117864</v>
      </c>
      <c r="P1667" s="36">
        <f t="shared" si="346"/>
        <v>117864</v>
      </c>
      <c r="Q1667" s="36">
        <f t="shared" si="347"/>
        <v>-9719</v>
      </c>
      <c r="R1667" s="31"/>
    </row>
    <row r="1668" spans="1:18" s="33" customFormat="1" ht="13.2" x14ac:dyDescent="0.25">
      <c r="A1668" s="62">
        <v>81303</v>
      </c>
      <c r="B1668" s="63" t="s">
        <v>1965</v>
      </c>
      <c r="C1668" s="65">
        <v>12739.42</v>
      </c>
      <c r="D1668" s="34">
        <f t="shared" si="335"/>
        <v>1.6627424324904097E-5</v>
      </c>
      <c r="E1668" s="66">
        <f t="shared" si="336"/>
        <v>2331</v>
      </c>
      <c r="F1668" s="35">
        <f t="shared" si="337"/>
        <v>82502</v>
      </c>
      <c r="G1668" s="35">
        <f t="shared" si="338"/>
        <v>-64858</v>
      </c>
      <c r="H1668" s="36">
        <f t="shared" si="339"/>
        <v>1774</v>
      </c>
      <c r="I1668" s="36">
        <f t="shared" si="340"/>
        <v>1525</v>
      </c>
      <c r="J1668" s="36">
        <f t="shared" si="341"/>
        <v>12043</v>
      </c>
      <c r="K1668" s="36">
        <f t="shared" si="342"/>
        <v>15342</v>
      </c>
      <c r="L1668" s="36"/>
      <c r="M1668" s="36">
        <f t="shared" si="343"/>
        <v>1781</v>
      </c>
      <c r="N1668" s="36">
        <f t="shared" si="344"/>
        <v>96499</v>
      </c>
      <c r="O1668" s="36">
        <f t="shared" si="345"/>
        <v>98280</v>
      </c>
      <c r="P1668" s="36">
        <f t="shared" si="346"/>
        <v>98280</v>
      </c>
      <c r="Q1668" s="36">
        <f t="shared" si="347"/>
        <v>-8104</v>
      </c>
      <c r="R1668" s="31"/>
    </row>
    <row r="1669" spans="1:18" s="33" customFormat="1" ht="13.2" x14ac:dyDescent="0.25">
      <c r="A1669" s="62">
        <v>81304</v>
      </c>
      <c r="B1669" s="63" t="s">
        <v>1966</v>
      </c>
      <c r="C1669" s="65">
        <v>9869.35</v>
      </c>
      <c r="D1669" s="34">
        <f t="shared" si="335"/>
        <v>1.2881423978563565E-5</v>
      </c>
      <c r="E1669" s="66">
        <f t="shared" si="336"/>
        <v>1806</v>
      </c>
      <c r="F1669" s="35">
        <f t="shared" si="337"/>
        <v>63915</v>
      </c>
      <c r="G1669" s="35">
        <f t="shared" si="338"/>
        <v>-50246</v>
      </c>
      <c r="H1669" s="36">
        <f t="shared" si="339"/>
        <v>1374</v>
      </c>
      <c r="I1669" s="36">
        <f t="shared" si="340"/>
        <v>1181</v>
      </c>
      <c r="J1669" s="36">
        <f t="shared" si="341"/>
        <v>9330</v>
      </c>
      <c r="K1669" s="36">
        <f t="shared" si="342"/>
        <v>11885</v>
      </c>
      <c r="L1669" s="36"/>
      <c r="M1669" s="36">
        <f t="shared" si="343"/>
        <v>1380</v>
      </c>
      <c r="N1669" s="36">
        <f t="shared" si="344"/>
        <v>74759</v>
      </c>
      <c r="O1669" s="36">
        <f t="shared" si="345"/>
        <v>76139</v>
      </c>
      <c r="P1669" s="36">
        <f t="shared" si="346"/>
        <v>76139</v>
      </c>
      <c r="Q1669" s="36">
        <f t="shared" si="347"/>
        <v>-6279</v>
      </c>
      <c r="R1669" s="31"/>
    </row>
    <row r="1670" spans="1:18" s="33" customFormat="1" ht="13.2" x14ac:dyDescent="0.25">
      <c r="A1670" s="62">
        <v>81305</v>
      </c>
      <c r="B1670" s="63" t="s">
        <v>1967</v>
      </c>
      <c r="C1670" s="65">
        <v>53503.77</v>
      </c>
      <c r="D1670" s="34">
        <f t="shared" si="335"/>
        <v>6.9832840645184328E-5</v>
      </c>
      <c r="E1670" s="66">
        <f t="shared" si="336"/>
        <v>9790</v>
      </c>
      <c r="F1670" s="35">
        <f t="shared" si="337"/>
        <v>346498</v>
      </c>
      <c r="G1670" s="35">
        <f t="shared" si="338"/>
        <v>-272393</v>
      </c>
      <c r="H1670" s="36">
        <f t="shared" si="339"/>
        <v>7449</v>
      </c>
      <c r="I1670" s="36">
        <f t="shared" si="340"/>
        <v>6403</v>
      </c>
      <c r="J1670" s="36">
        <f t="shared" si="341"/>
        <v>50578</v>
      </c>
      <c r="K1670" s="36">
        <f t="shared" si="342"/>
        <v>64430</v>
      </c>
      <c r="L1670" s="36"/>
      <c r="M1670" s="36">
        <f t="shared" si="343"/>
        <v>7479</v>
      </c>
      <c r="N1670" s="36">
        <f t="shared" si="344"/>
        <v>405284</v>
      </c>
      <c r="O1670" s="36">
        <f t="shared" si="345"/>
        <v>412763</v>
      </c>
      <c r="P1670" s="36">
        <f t="shared" si="346"/>
        <v>412763</v>
      </c>
      <c r="Q1670" s="36">
        <f t="shared" si="347"/>
        <v>-34038</v>
      </c>
      <c r="R1670" s="31"/>
    </row>
    <row r="1671" spans="1:18" s="33" customFormat="1" ht="13.2" x14ac:dyDescent="0.25">
      <c r="A1671" s="62">
        <v>81306</v>
      </c>
      <c r="B1671" s="63" t="s">
        <v>1968</v>
      </c>
      <c r="C1671" s="65">
        <v>100473.7</v>
      </c>
      <c r="D1671" s="34">
        <f t="shared" si="335"/>
        <v>1.3113774751072788E-4</v>
      </c>
      <c r="E1671" s="66">
        <f t="shared" si="336"/>
        <v>18384</v>
      </c>
      <c r="F1671" s="35">
        <f t="shared" si="337"/>
        <v>650683</v>
      </c>
      <c r="G1671" s="35">
        <f t="shared" si="338"/>
        <v>-511522</v>
      </c>
      <c r="H1671" s="36">
        <f t="shared" si="339"/>
        <v>13988</v>
      </c>
      <c r="I1671" s="36">
        <f t="shared" si="340"/>
        <v>12025</v>
      </c>
      <c r="J1671" s="36">
        <f t="shared" si="341"/>
        <v>94980</v>
      </c>
      <c r="K1671" s="36">
        <f t="shared" si="342"/>
        <v>120993</v>
      </c>
      <c r="L1671" s="36"/>
      <c r="M1671" s="36">
        <f t="shared" si="343"/>
        <v>14045</v>
      </c>
      <c r="N1671" s="36">
        <f t="shared" si="344"/>
        <v>761075</v>
      </c>
      <c r="O1671" s="36">
        <f t="shared" si="345"/>
        <v>775120</v>
      </c>
      <c r="P1671" s="36">
        <f t="shared" si="346"/>
        <v>775120</v>
      </c>
      <c r="Q1671" s="36">
        <f t="shared" si="347"/>
        <v>-63919</v>
      </c>
      <c r="R1671" s="31"/>
    </row>
    <row r="1672" spans="1:18" s="33" customFormat="1" ht="13.2" x14ac:dyDescent="0.25">
      <c r="A1672" s="62">
        <v>81307</v>
      </c>
      <c r="B1672" s="63" t="s">
        <v>1969</v>
      </c>
      <c r="C1672" s="65">
        <v>11085.3</v>
      </c>
      <c r="D1672" s="34">
        <f t="shared" si="335"/>
        <v>1.4468475556097483E-5</v>
      </c>
      <c r="E1672" s="66">
        <f t="shared" si="336"/>
        <v>2028</v>
      </c>
      <c r="F1672" s="35">
        <f t="shared" si="337"/>
        <v>71790</v>
      </c>
      <c r="G1672" s="35">
        <f t="shared" si="338"/>
        <v>-56436</v>
      </c>
      <c r="H1672" s="36">
        <f t="shared" si="339"/>
        <v>1543</v>
      </c>
      <c r="I1672" s="36">
        <f t="shared" si="340"/>
        <v>1327</v>
      </c>
      <c r="J1672" s="36">
        <f t="shared" si="341"/>
        <v>10479</v>
      </c>
      <c r="K1672" s="36">
        <f t="shared" si="342"/>
        <v>13349</v>
      </c>
      <c r="L1672" s="36"/>
      <c r="M1672" s="36">
        <f t="shared" si="343"/>
        <v>1550</v>
      </c>
      <c r="N1672" s="36">
        <f t="shared" si="344"/>
        <v>83970</v>
      </c>
      <c r="O1672" s="36">
        <f t="shared" si="345"/>
        <v>85520</v>
      </c>
      <c r="P1672" s="36">
        <f t="shared" si="346"/>
        <v>85520</v>
      </c>
      <c r="Q1672" s="36">
        <f t="shared" si="347"/>
        <v>-7052</v>
      </c>
      <c r="R1672" s="31"/>
    </row>
    <row r="1673" spans="1:18" s="33" customFormat="1" ht="13.2" x14ac:dyDescent="0.25">
      <c r="A1673" s="62">
        <v>81309</v>
      </c>
      <c r="B1673" s="63" t="s">
        <v>1970</v>
      </c>
      <c r="C1673" s="65">
        <v>10050.92</v>
      </c>
      <c r="D1673" s="34">
        <f t="shared" si="335"/>
        <v>1.311840819249739E-5</v>
      </c>
      <c r="E1673" s="66">
        <f t="shared" si="336"/>
        <v>1839</v>
      </c>
      <c r="F1673" s="35">
        <f t="shared" si="337"/>
        <v>65091</v>
      </c>
      <c r="G1673" s="35">
        <f t="shared" si="338"/>
        <v>-51170</v>
      </c>
      <c r="H1673" s="36">
        <f t="shared" si="339"/>
        <v>1399</v>
      </c>
      <c r="I1673" s="36">
        <f t="shared" si="340"/>
        <v>1203</v>
      </c>
      <c r="J1673" s="36">
        <f t="shared" si="341"/>
        <v>9501</v>
      </c>
      <c r="K1673" s="36">
        <f t="shared" si="342"/>
        <v>12103</v>
      </c>
      <c r="L1673" s="36"/>
      <c r="M1673" s="36">
        <f t="shared" si="343"/>
        <v>1405</v>
      </c>
      <c r="N1673" s="36">
        <f t="shared" si="344"/>
        <v>76134</v>
      </c>
      <c r="O1673" s="36">
        <f t="shared" si="345"/>
        <v>77539</v>
      </c>
      <c r="P1673" s="36">
        <f t="shared" si="346"/>
        <v>77539</v>
      </c>
      <c r="Q1673" s="36">
        <f t="shared" si="347"/>
        <v>-6394</v>
      </c>
      <c r="R1673" s="31"/>
    </row>
    <row r="1674" spans="1:18" s="33" customFormat="1" ht="13.2" x14ac:dyDescent="0.25">
      <c r="A1674" s="62">
        <v>81311</v>
      </c>
      <c r="B1674" s="63" t="s">
        <v>1971</v>
      </c>
      <c r="C1674" s="65">
        <v>31707.119999999999</v>
      </c>
      <c r="D1674" s="34">
        <f t="shared" si="335"/>
        <v>4.1383967116293617E-5</v>
      </c>
      <c r="E1674" s="66">
        <f t="shared" si="336"/>
        <v>5802</v>
      </c>
      <c r="F1674" s="35">
        <f t="shared" si="337"/>
        <v>205340</v>
      </c>
      <c r="G1674" s="35">
        <f t="shared" si="338"/>
        <v>-161424</v>
      </c>
      <c r="H1674" s="36">
        <f t="shared" si="339"/>
        <v>4414</v>
      </c>
      <c r="I1674" s="36">
        <f t="shared" si="340"/>
        <v>3795</v>
      </c>
      <c r="J1674" s="36">
        <f t="shared" si="341"/>
        <v>29973</v>
      </c>
      <c r="K1674" s="36">
        <f t="shared" si="342"/>
        <v>38182</v>
      </c>
      <c r="L1674" s="36"/>
      <c r="M1674" s="36">
        <f t="shared" si="343"/>
        <v>4432</v>
      </c>
      <c r="N1674" s="36">
        <f t="shared" si="344"/>
        <v>240177</v>
      </c>
      <c r="O1674" s="36">
        <f t="shared" si="345"/>
        <v>244609</v>
      </c>
      <c r="P1674" s="36">
        <f t="shared" si="346"/>
        <v>244609</v>
      </c>
      <c r="Q1674" s="36">
        <f t="shared" si="347"/>
        <v>-20171</v>
      </c>
      <c r="R1674" s="31"/>
    </row>
    <row r="1675" spans="1:18" s="33" customFormat="1" ht="13.2" x14ac:dyDescent="0.25">
      <c r="A1675" s="62">
        <v>81316</v>
      </c>
      <c r="B1675" s="63" t="s">
        <v>1972</v>
      </c>
      <c r="C1675" s="65">
        <v>237.84</v>
      </c>
      <c r="D1675" s="34">
        <f t="shared" si="335"/>
        <v>3.1042752350069242E-7</v>
      </c>
      <c r="E1675" s="66">
        <f t="shared" si="336"/>
        <v>44</v>
      </c>
      <c r="F1675" s="35">
        <f t="shared" si="337"/>
        <v>1540</v>
      </c>
      <c r="G1675" s="35">
        <f t="shared" si="338"/>
        <v>-1211</v>
      </c>
      <c r="H1675" s="36">
        <f t="shared" si="339"/>
        <v>33</v>
      </c>
      <c r="I1675" s="36">
        <f t="shared" si="340"/>
        <v>28</v>
      </c>
      <c r="J1675" s="36">
        <f t="shared" si="341"/>
        <v>225</v>
      </c>
      <c r="K1675" s="36">
        <f t="shared" si="342"/>
        <v>286</v>
      </c>
      <c r="L1675" s="36"/>
      <c r="M1675" s="36">
        <f t="shared" si="343"/>
        <v>33</v>
      </c>
      <c r="N1675" s="36">
        <f t="shared" si="344"/>
        <v>1802</v>
      </c>
      <c r="O1675" s="36">
        <f t="shared" si="345"/>
        <v>1835</v>
      </c>
      <c r="P1675" s="36">
        <f t="shared" si="346"/>
        <v>1835</v>
      </c>
      <c r="Q1675" s="36">
        <f t="shared" si="347"/>
        <v>-151</v>
      </c>
    </row>
    <row r="1676" spans="1:18" s="33" customFormat="1" ht="13.2" x14ac:dyDescent="0.25">
      <c r="A1676" s="62">
        <v>81548</v>
      </c>
      <c r="B1676" s="63" t="s">
        <v>1973</v>
      </c>
      <c r="C1676" s="65">
        <v>246613.64</v>
      </c>
      <c r="D1676" s="34">
        <f t="shared" ref="D1676:D1739" si="348">+C1676/$C$10</f>
        <v>3.218788325205655E-4</v>
      </c>
      <c r="E1676" s="66">
        <f t="shared" ref="E1676:E1739" si="349">ROUND(D1676*$E$10,0)</f>
        <v>45125</v>
      </c>
      <c r="F1676" s="35">
        <f t="shared" ref="F1676:F1739" si="350">+ROUND(D1676*$F$10,0)</f>
        <v>1597106</v>
      </c>
      <c r="G1676" s="35">
        <f t="shared" ref="G1676:G1739" si="351">+ROUND(D1676*$G$10,0)</f>
        <v>-1255535</v>
      </c>
      <c r="H1676" s="36">
        <f t="shared" ref="H1676:H1739" si="352">ROUND(D1676*$H$10,0)</f>
        <v>34334</v>
      </c>
      <c r="I1676" s="36">
        <f t="shared" ref="I1676:I1739" si="353">ROUND(D1676*$I$10,0)</f>
        <v>29515</v>
      </c>
      <c r="J1676" s="36">
        <f t="shared" ref="J1676:J1739" si="354">ROUND(D1676*$J$10,0)</f>
        <v>233130</v>
      </c>
      <c r="K1676" s="36">
        <f t="shared" ref="K1676:K1739" si="355">ROUND(SUM(H1676:J1676),0)</f>
        <v>296979</v>
      </c>
      <c r="L1676" s="36"/>
      <c r="M1676" s="36">
        <f t="shared" ref="M1676:M1739" si="356">ROUND(D1676*$M$10,0)</f>
        <v>34473</v>
      </c>
      <c r="N1676" s="36">
        <f t="shared" ref="N1676:N1739" si="357">ROUND(D1676*$N$10,0)</f>
        <v>1868066</v>
      </c>
      <c r="O1676" s="36">
        <f t="shared" ref="O1676:O1739" si="358">ROUND(SUM(L1676:N1676),0)</f>
        <v>1902539</v>
      </c>
      <c r="P1676" s="36">
        <f t="shared" ref="P1676:P1739" si="359">ROUND(SUM(M1676:N1676),0)</f>
        <v>1902539</v>
      </c>
      <c r="Q1676" s="36">
        <f t="shared" ref="Q1676:Q1739" si="360">ROUND(D1676*$Q$10,0)</f>
        <v>-156889</v>
      </c>
    </row>
    <row r="1677" spans="1:18" s="33" customFormat="1" ht="13.2" x14ac:dyDescent="0.25">
      <c r="A1677" s="62">
        <v>81601</v>
      </c>
      <c r="B1677" s="63" t="s">
        <v>1974</v>
      </c>
      <c r="C1677" s="65">
        <v>10915.57</v>
      </c>
      <c r="D1677" s="34">
        <f t="shared" si="348"/>
        <v>1.4246944848210783E-5</v>
      </c>
      <c r="E1677" s="66">
        <f t="shared" si="349"/>
        <v>1997</v>
      </c>
      <c r="F1677" s="35">
        <f t="shared" si="350"/>
        <v>70691</v>
      </c>
      <c r="G1677" s="35">
        <f t="shared" si="351"/>
        <v>-55572</v>
      </c>
      <c r="H1677" s="36">
        <f t="shared" si="352"/>
        <v>1520</v>
      </c>
      <c r="I1677" s="36">
        <f t="shared" si="353"/>
        <v>1306</v>
      </c>
      <c r="J1677" s="36">
        <f t="shared" si="354"/>
        <v>10319</v>
      </c>
      <c r="K1677" s="36">
        <f t="shared" si="355"/>
        <v>13145</v>
      </c>
      <c r="L1677" s="36"/>
      <c r="M1677" s="36">
        <f t="shared" si="356"/>
        <v>1526</v>
      </c>
      <c r="N1677" s="36">
        <f t="shared" si="357"/>
        <v>82684</v>
      </c>
      <c r="O1677" s="36">
        <f t="shared" si="358"/>
        <v>84210</v>
      </c>
      <c r="P1677" s="36">
        <f t="shared" si="359"/>
        <v>84210</v>
      </c>
      <c r="Q1677" s="36">
        <f t="shared" si="360"/>
        <v>-6944</v>
      </c>
    </row>
    <row r="1678" spans="1:18" s="33" customFormat="1" ht="13.2" x14ac:dyDescent="0.25">
      <c r="A1678" s="62">
        <v>82201</v>
      </c>
      <c r="B1678" s="63" t="s">
        <v>1975</v>
      </c>
      <c r="C1678" s="65">
        <v>2379534.9500000002</v>
      </c>
      <c r="D1678" s="34">
        <f t="shared" si="348"/>
        <v>3.1057565658082912E-3</v>
      </c>
      <c r="E1678" s="66">
        <f t="shared" si="349"/>
        <v>435399</v>
      </c>
      <c r="F1678" s="35">
        <f t="shared" si="350"/>
        <v>15410220</v>
      </c>
      <c r="G1678" s="35">
        <f t="shared" si="351"/>
        <v>-12114451</v>
      </c>
      <c r="H1678" s="36">
        <f t="shared" si="352"/>
        <v>331278</v>
      </c>
      <c r="I1678" s="36">
        <f t="shared" si="353"/>
        <v>284788</v>
      </c>
      <c r="J1678" s="36">
        <f t="shared" si="354"/>
        <v>2249430</v>
      </c>
      <c r="K1678" s="36">
        <f t="shared" si="355"/>
        <v>2865496</v>
      </c>
      <c r="L1678" s="36"/>
      <c r="M1678" s="36">
        <f t="shared" si="356"/>
        <v>332623</v>
      </c>
      <c r="N1678" s="36">
        <f t="shared" si="357"/>
        <v>18024668</v>
      </c>
      <c r="O1678" s="36">
        <f t="shared" si="358"/>
        <v>18357291</v>
      </c>
      <c r="P1678" s="36">
        <f t="shared" si="359"/>
        <v>18357291</v>
      </c>
      <c r="Q1678" s="36">
        <f t="shared" si="360"/>
        <v>-1513800</v>
      </c>
    </row>
    <row r="1679" spans="1:18" s="33" customFormat="1" ht="13.2" x14ac:dyDescent="0.25">
      <c r="A1679" s="62">
        <v>82205</v>
      </c>
      <c r="B1679" s="63" t="s">
        <v>1976</v>
      </c>
      <c r="C1679" s="65">
        <v>38116.85</v>
      </c>
      <c r="D1679" s="34">
        <f t="shared" si="348"/>
        <v>4.9749913173340758E-5</v>
      </c>
      <c r="E1679" s="66">
        <f t="shared" si="349"/>
        <v>6974</v>
      </c>
      <c r="F1679" s="35">
        <f t="shared" si="350"/>
        <v>246850</v>
      </c>
      <c r="G1679" s="35">
        <f t="shared" si="351"/>
        <v>-194057</v>
      </c>
      <c r="H1679" s="36">
        <f t="shared" si="352"/>
        <v>5307</v>
      </c>
      <c r="I1679" s="36">
        <f t="shared" si="353"/>
        <v>4562</v>
      </c>
      <c r="J1679" s="36">
        <f t="shared" si="354"/>
        <v>36033</v>
      </c>
      <c r="K1679" s="36">
        <f t="shared" si="355"/>
        <v>45902</v>
      </c>
      <c r="L1679" s="36"/>
      <c r="M1679" s="36">
        <f t="shared" si="356"/>
        <v>5328</v>
      </c>
      <c r="N1679" s="36">
        <f t="shared" si="357"/>
        <v>288730</v>
      </c>
      <c r="O1679" s="36">
        <f t="shared" si="358"/>
        <v>294058</v>
      </c>
      <c r="P1679" s="36">
        <f t="shared" si="359"/>
        <v>294058</v>
      </c>
      <c r="Q1679" s="36">
        <f t="shared" si="360"/>
        <v>-24249</v>
      </c>
    </row>
    <row r="1680" spans="1:18" s="33" customFormat="1" ht="13.2" x14ac:dyDescent="0.25">
      <c r="A1680" s="62">
        <v>82211</v>
      </c>
      <c r="B1680" s="63" t="s">
        <v>1977</v>
      </c>
      <c r="C1680" s="65">
        <v>353538.1</v>
      </c>
      <c r="D1680" s="34">
        <f t="shared" si="348"/>
        <v>4.6143607822965075E-4</v>
      </c>
      <c r="E1680" s="66">
        <f t="shared" si="349"/>
        <v>64689</v>
      </c>
      <c r="F1680" s="35">
        <f t="shared" si="350"/>
        <v>2289565</v>
      </c>
      <c r="G1680" s="35">
        <f t="shared" si="351"/>
        <v>-1799898</v>
      </c>
      <c r="H1680" s="36">
        <f t="shared" si="352"/>
        <v>49220</v>
      </c>
      <c r="I1680" s="36">
        <f t="shared" si="353"/>
        <v>42312</v>
      </c>
      <c r="J1680" s="36">
        <f t="shared" si="354"/>
        <v>334208</v>
      </c>
      <c r="K1680" s="36">
        <f t="shared" si="355"/>
        <v>425740</v>
      </c>
      <c r="L1680" s="36"/>
      <c r="M1680" s="36">
        <f t="shared" si="356"/>
        <v>49419</v>
      </c>
      <c r="N1680" s="36">
        <f t="shared" si="357"/>
        <v>2678005</v>
      </c>
      <c r="O1680" s="36">
        <f t="shared" si="358"/>
        <v>2727424</v>
      </c>
      <c r="P1680" s="36">
        <f t="shared" si="359"/>
        <v>2727424</v>
      </c>
      <c r="Q1680" s="36">
        <f t="shared" si="360"/>
        <v>-224912</v>
      </c>
    </row>
    <row r="1681" spans="1:17" s="33" customFormat="1" ht="13.2" x14ac:dyDescent="0.25">
      <c r="A1681" s="62">
        <v>82301</v>
      </c>
      <c r="B1681" s="63" t="s">
        <v>1978</v>
      </c>
      <c r="C1681" s="65">
        <v>3154951.05</v>
      </c>
      <c r="D1681" s="34">
        <f t="shared" si="348"/>
        <v>4.1178256021586323E-3</v>
      </c>
      <c r="E1681" s="66">
        <f t="shared" si="349"/>
        <v>577282</v>
      </c>
      <c r="F1681" s="35">
        <f t="shared" si="350"/>
        <v>20431929</v>
      </c>
      <c r="G1681" s="35">
        <f t="shared" si="351"/>
        <v>-16062172</v>
      </c>
      <c r="H1681" s="36">
        <f t="shared" si="352"/>
        <v>439232</v>
      </c>
      <c r="I1681" s="36">
        <f t="shared" si="353"/>
        <v>377592</v>
      </c>
      <c r="J1681" s="36">
        <f t="shared" si="354"/>
        <v>2982449</v>
      </c>
      <c r="K1681" s="36">
        <f t="shared" si="355"/>
        <v>3799273</v>
      </c>
      <c r="L1681" s="36"/>
      <c r="M1681" s="36">
        <f t="shared" si="356"/>
        <v>441014</v>
      </c>
      <c r="N1681" s="36">
        <f t="shared" si="357"/>
        <v>23898344</v>
      </c>
      <c r="O1681" s="36">
        <f t="shared" si="358"/>
        <v>24339358</v>
      </c>
      <c r="P1681" s="36">
        <f t="shared" si="359"/>
        <v>24339358</v>
      </c>
      <c r="Q1681" s="36">
        <f t="shared" si="360"/>
        <v>-2007100</v>
      </c>
    </row>
    <row r="1682" spans="1:17" s="33" customFormat="1" ht="13.2" x14ac:dyDescent="0.25">
      <c r="A1682" s="62">
        <v>82303</v>
      </c>
      <c r="B1682" s="63" t="s">
        <v>1979</v>
      </c>
      <c r="C1682" s="65">
        <v>161308.04</v>
      </c>
      <c r="D1682" s="34">
        <f t="shared" si="348"/>
        <v>2.1053840976265821E-4</v>
      </c>
      <c r="E1682" s="66">
        <f t="shared" si="349"/>
        <v>29516</v>
      </c>
      <c r="F1682" s="35">
        <f t="shared" si="350"/>
        <v>1044655</v>
      </c>
      <c r="G1682" s="35">
        <f t="shared" si="351"/>
        <v>-821235</v>
      </c>
      <c r="H1682" s="36">
        <f t="shared" si="352"/>
        <v>22457</v>
      </c>
      <c r="I1682" s="36">
        <f t="shared" si="353"/>
        <v>19306</v>
      </c>
      <c r="J1682" s="36">
        <f t="shared" si="354"/>
        <v>152488</v>
      </c>
      <c r="K1682" s="36">
        <f t="shared" si="355"/>
        <v>194251</v>
      </c>
      <c r="L1682" s="36"/>
      <c r="M1682" s="36">
        <f t="shared" si="356"/>
        <v>22548</v>
      </c>
      <c r="N1682" s="36">
        <f t="shared" si="357"/>
        <v>1221887</v>
      </c>
      <c r="O1682" s="36">
        <f t="shared" si="358"/>
        <v>1244435</v>
      </c>
      <c r="P1682" s="36">
        <f t="shared" si="359"/>
        <v>1244435</v>
      </c>
      <c r="Q1682" s="36">
        <f t="shared" si="360"/>
        <v>-102620</v>
      </c>
    </row>
    <row r="1683" spans="1:17" s="33" customFormat="1" ht="13.2" x14ac:dyDescent="0.25">
      <c r="A1683" s="62">
        <v>82304</v>
      </c>
      <c r="B1683" s="63" t="s">
        <v>1980</v>
      </c>
      <c r="C1683" s="65">
        <v>39454.160000000003</v>
      </c>
      <c r="D1683" s="34">
        <f t="shared" si="348"/>
        <v>5.1495363187857712E-5</v>
      </c>
      <c r="E1683" s="66">
        <f t="shared" si="349"/>
        <v>7219</v>
      </c>
      <c r="F1683" s="35">
        <f t="shared" si="350"/>
        <v>255511</v>
      </c>
      <c r="G1683" s="35">
        <f t="shared" si="351"/>
        <v>-200865</v>
      </c>
      <c r="H1683" s="36">
        <f t="shared" si="352"/>
        <v>5493</v>
      </c>
      <c r="I1683" s="36">
        <f t="shared" si="353"/>
        <v>4722</v>
      </c>
      <c r="J1683" s="36">
        <f t="shared" si="354"/>
        <v>37297</v>
      </c>
      <c r="K1683" s="36">
        <f t="shared" si="355"/>
        <v>47512</v>
      </c>
      <c r="L1683" s="36"/>
      <c r="M1683" s="36">
        <f t="shared" si="356"/>
        <v>5515</v>
      </c>
      <c r="N1683" s="36">
        <f t="shared" si="357"/>
        <v>298860</v>
      </c>
      <c r="O1683" s="36">
        <f t="shared" si="358"/>
        <v>304375</v>
      </c>
      <c r="P1683" s="36">
        <f t="shared" si="359"/>
        <v>304375</v>
      </c>
      <c r="Q1683" s="36">
        <f t="shared" si="360"/>
        <v>-25100</v>
      </c>
    </row>
    <row r="1684" spans="1:17" s="33" customFormat="1" ht="13.2" x14ac:dyDescent="0.25">
      <c r="A1684" s="62">
        <v>82305</v>
      </c>
      <c r="B1684" s="63" t="s">
        <v>1981</v>
      </c>
      <c r="C1684" s="65">
        <v>32441.83</v>
      </c>
      <c r="D1684" s="34">
        <f t="shared" si="348"/>
        <v>4.2342906763918883E-5</v>
      </c>
      <c r="E1684" s="66">
        <f t="shared" si="349"/>
        <v>5936</v>
      </c>
      <c r="F1684" s="35">
        <f t="shared" si="350"/>
        <v>210098</v>
      </c>
      <c r="G1684" s="35">
        <f t="shared" si="351"/>
        <v>-165165</v>
      </c>
      <c r="H1684" s="36">
        <f t="shared" si="352"/>
        <v>4517</v>
      </c>
      <c r="I1684" s="36">
        <f t="shared" si="353"/>
        <v>3883</v>
      </c>
      <c r="J1684" s="36">
        <f t="shared" si="354"/>
        <v>30668</v>
      </c>
      <c r="K1684" s="36">
        <f t="shared" si="355"/>
        <v>39068</v>
      </c>
      <c r="L1684" s="36"/>
      <c r="M1684" s="36">
        <f t="shared" si="356"/>
        <v>4535</v>
      </c>
      <c r="N1684" s="36">
        <f t="shared" si="357"/>
        <v>245743</v>
      </c>
      <c r="O1684" s="36">
        <f t="shared" si="358"/>
        <v>250278</v>
      </c>
      <c r="P1684" s="36">
        <f t="shared" si="359"/>
        <v>250278</v>
      </c>
      <c r="Q1684" s="36">
        <f t="shared" si="360"/>
        <v>-20639</v>
      </c>
    </row>
    <row r="1685" spans="1:17" s="33" customFormat="1" ht="13.2" x14ac:dyDescent="0.25">
      <c r="A1685" s="62">
        <v>82308</v>
      </c>
      <c r="B1685" s="63" t="s">
        <v>1982</v>
      </c>
      <c r="C1685" s="65">
        <v>1256550.53</v>
      </c>
      <c r="D1685" s="34">
        <f t="shared" si="348"/>
        <v>1.6400431768473869E-3</v>
      </c>
      <c r="E1685" s="66">
        <f t="shared" si="349"/>
        <v>229919</v>
      </c>
      <c r="F1685" s="35">
        <f t="shared" si="350"/>
        <v>8137607</v>
      </c>
      <c r="G1685" s="35">
        <f t="shared" si="351"/>
        <v>-6397225</v>
      </c>
      <c r="H1685" s="36">
        <f t="shared" si="352"/>
        <v>174937</v>
      </c>
      <c r="I1685" s="36">
        <f t="shared" si="353"/>
        <v>150387</v>
      </c>
      <c r="J1685" s="36">
        <f t="shared" si="354"/>
        <v>1187846</v>
      </c>
      <c r="K1685" s="36">
        <f t="shared" si="355"/>
        <v>1513170</v>
      </c>
      <c r="L1685" s="36"/>
      <c r="M1685" s="36">
        <f t="shared" si="356"/>
        <v>175647</v>
      </c>
      <c r="N1685" s="36">
        <f t="shared" si="357"/>
        <v>9518207</v>
      </c>
      <c r="O1685" s="36">
        <f t="shared" si="358"/>
        <v>9693854</v>
      </c>
      <c r="P1685" s="36">
        <f t="shared" si="359"/>
        <v>9693854</v>
      </c>
      <c r="Q1685" s="36">
        <f t="shared" si="360"/>
        <v>-799386</v>
      </c>
    </row>
    <row r="1686" spans="1:17" s="33" customFormat="1" ht="13.2" x14ac:dyDescent="0.25">
      <c r="A1686" s="62">
        <v>82309</v>
      </c>
      <c r="B1686" s="63" t="s">
        <v>1983</v>
      </c>
      <c r="C1686" s="65">
        <v>18107.93</v>
      </c>
      <c r="D1686" s="34">
        <f t="shared" si="348"/>
        <v>2.3634375486141492E-5</v>
      </c>
      <c r="E1686" s="66">
        <f t="shared" si="349"/>
        <v>3313</v>
      </c>
      <c r="F1686" s="35">
        <f t="shared" si="350"/>
        <v>117270</v>
      </c>
      <c r="G1686" s="35">
        <f t="shared" si="351"/>
        <v>-92189</v>
      </c>
      <c r="H1686" s="36">
        <f t="shared" si="352"/>
        <v>2521</v>
      </c>
      <c r="I1686" s="36">
        <f t="shared" si="353"/>
        <v>2167</v>
      </c>
      <c r="J1686" s="36">
        <f t="shared" si="354"/>
        <v>17118</v>
      </c>
      <c r="K1686" s="36">
        <f t="shared" si="355"/>
        <v>21806</v>
      </c>
      <c r="L1686" s="36"/>
      <c r="M1686" s="36">
        <f t="shared" si="356"/>
        <v>2531</v>
      </c>
      <c r="N1686" s="36">
        <f t="shared" si="357"/>
        <v>137165</v>
      </c>
      <c r="O1686" s="36">
        <f t="shared" si="358"/>
        <v>139696</v>
      </c>
      <c r="P1686" s="36">
        <f t="shared" si="359"/>
        <v>139696</v>
      </c>
      <c r="Q1686" s="36">
        <f t="shared" si="360"/>
        <v>-11520</v>
      </c>
    </row>
    <row r="1687" spans="1:17" s="33" customFormat="1" ht="13.2" x14ac:dyDescent="0.25">
      <c r="A1687" s="62">
        <v>82311</v>
      </c>
      <c r="B1687" s="63" t="s">
        <v>1984</v>
      </c>
      <c r="C1687" s="65">
        <v>80643.39</v>
      </c>
      <c r="D1687" s="34">
        <f t="shared" si="348"/>
        <v>1.0525533066095064E-4</v>
      </c>
      <c r="E1687" s="66">
        <f t="shared" si="349"/>
        <v>14756</v>
      </c>
      <c r="F1687" s="35">
        <f t="shared" si="350"/>
        <v>522258</v>
      </c>
      <c r="G1687" s="35">
        <f t="shared" si="351"/>
        <v>-410564</v>
      </c>
      <c r="H1687" s="36">
        <f t="shared" si="352"/>
        <v>11227</v>
      </c>
      <c r="I1687" s="36">
        <f t="shared" si="353"/>
        <v>9652</v>
      </c>
      <c r="J1687" s="36">
        <f t="shared" si="354"/>
        <v>76234</v>
      </c>
      <c r="K1687" s="36">
        <f t="shared" si="355"/>
        <v>97113</v>
      </c>
      <c r="L1687" s="36"/>
      <c r="M1687" s="36">
        <f t="shared" si="356"/>
        <v>11273</v>
      </c>
      <c r="N1687" s="36">
        <f t="shared" si="357"/>
        <v>610863</v>
      </c>
      <c r="O1687" s="36">
        <f t="shared" si="358"/>
        <v>622136</v>
      </c>
      <c r="P1687" s="36">
        <f t="shared" si="359"/>
        <v>622136</v>
      </c>
      <c r="Q1687" s="36">
        <f t="shared" si="360"/>
        <v>-51303</v>
      </c>
    </row>
    <row r="1688" spans="1:17" s="33" customFormat="1" ht="13.2" x14ac:dyDescent="0.25">
      <c r="A1688" s="62">
        <v>82312</v>
      </c>
      <c r="B1688" s="63" t="s">
        <v>1985</v>
      </c>
      <c r="C1688" s="65">
        <v>18980.62</v>
      </c>
      <c r="D1688" s="34">
        <f t="shared" si="348"/>
        <v>2.4773405907785534E-5</v>
      </c>
      <c r="E1688" s="66">
        <f t="shared" si="349"/>
        <v>3473</v>
      </c>
      <c r="F1688" s="35">
        <f t="shared" si="350"/>
        <v>122921</v>
      </c>
      <c r="G1688" s="35">
        <f t="shared" si="351"/>
        <v>-96632</v>
      </c>
      <c r="H1688" s="36">
        <f t="shared" si="352"/>
        <v>2642</v>
      </c>
      <c r="I1688" s="36">
        <f t="shared" si="353"/>
        <v>2272</v>
      </c>
      <c r="J1688" s="36">
        <f t="shared" si="354"/>
        <v>17943</v>
      </c>
      <c r="K1688" s="36">
        <f t="shared" si="355"/>
        <v>22857</v>
      </c>
      <c r="L1688" s="36"/>
      <c r="M1688" s="36">
        <f t="shared" si="356"/>
        <v>2653</v>
      </c>
      <c r="N1688" s="36">
        <f t="shared" si="357"/>
        <v>143776</v>
      </c>
      <c r="O1688" s="36">
        <f t="shared" si="358"/>
        <v>146429</v>
      </c>
      <c r="P1688" s="36">
        <f t="shared" si="359"/>
        <v>146429</v>
      </c>
      <c r="Q1688" s="36">
        <f t="shared" si="360"/>
        <v>-12075</v>
      </c>
    </row>
    <row r="1689" spans="1:17" s="33" customFormat="1" ht="13.2" x14ac:dyDescent="0.25">
      <c r="A1689" s="62">
        <v>82316</v>
      </c>
      <c r="B1689" s="63" t="s">
        <v>1986</v>
      </c>
      <c r="C1689" s="65">
        <v>29876.03</v>
      </c>
      <c r="D1689" s="34">
        <f t="shared" si="348"/>
        <v>3.8994038029483649E-5</v>
      </c>
      <c r="E1689" s="66">
        <f t="shared" si="349"/>
        <v>5467</v>
      </c>
      <c r="F1689" s="35">
        <f t="shared" si="350"/>
        <v>193482</v>
      </c>
      <c r="G1689" s="35">
        <f t="shared" si="351"/>
        <v>-152102</v>
      </c>
      <c r="H1689" s="36">
        <f t="shared" si="352"/>
        <v>4159</v>
      </c>
      <c r="I1689" s="36">
        <f t="shared" si="353"/>
        <v>3576</v>
      </c>
      <c r="J1689" s="36">
        <f t="shared" si="354"/>
        <v>28243</v>
      </c>
      <c r="K1689" s="36">
        <f t="shared" si="355"/>
        <v>35978</v>
      </c>
      <c r="L1689" s="36"/>
      <c r="M1689" s="36">
        <f t="shared" si="356"/>
        <v>4176</v>
      </c>
      <c r="N1689" s="36">
        <f t="shared" si="357"/>
        <v>226307</v>
      </c>
      <c r="O1689" s="36">
        <f t="shared" si="358"/>
        <v>230483</v>
      </c>
      <c r="P1689" s="36">
        <f t="shared" si="359"/>
        <v>230483</v>
      </c>
      <c r="Q1689" s="36">
        <f t="shared" si="360"/>
        <v>-19006</v>
      </c>
    </row>
    <row r="1690" spans="1:17" s="33" customFormat="1" ht="13.2" x14ac:dyDescent="0.25">
      <c r="A1690" s="62">
        <v>82317</v>
      </c>
      <c r="B1690" s="63" t="s">
        <v>1987</v>
      </c>
      <c r="C1690" s="65">
        <v>2019.21</v>
      </c>
      <c r="D1690" s="34">
        <f t="shared" si="348"/>
        <v>2.6354623264708757E-6</v>
      </c>
      <c r="E1690" s="66">
        <f t="shared" si="349"/>
        <v>369</v>
      </c>
      <c r="F1690" s="35">
        <f t="shared" si="350"/>
        <v>13077</v>
      </c>
      <c r="G1690" s="35">
        <f t="shared" si="351"/>
        <v>-10280</v>
      </c>
      <c r="H1690" s="36">
        <f t="shared" si="352"/>
        <v>281</v>
      </c>
      <c r="I1690" s="36">
        <f t="shared" si="353"/>
        <v>242</v>
      </c>
      <c r="J1690" s="36">
        <f t="shared" si="354"/>
        <v>1909</v>
      </c>
      <c r="K1690" s="36">
        <f t="shared" si="355"/>
        <v>2432</v>
      </c>
      <c r="L1690" s="36"/>
      <c r="M1690" s="36">
        <f t="shared" si="356"/>
        <v>282</v>
      </c>
      <c r="N1690" s="36">
        <f t="shared" si="357"/>
        <v>15295</v>
      </c>
      <c r="O1690" s="36">
        <f t="shared" si="358"/>
        <v>15577</v>
      </c>
      <c r="P1690" s="36">
        <f t="shared" si="359"/>
        <v>15577</v>
      </c>
      <c r="Q1690" s="36">
        <f t="shared" si="360"/>
        <v>-1285</v>
      </c>
    </row>
    <row r="1691" spans="1:17" s="33" customFormat="1" ht="13.2" x14ac:dyDescent="0.25">
      <c r="A1691" s="62">
        <v>82319</v>
      </c>
      <c r="B1691" s="63" t="s">
        <v>1988</v>
      </c>
      <c r="C1691" s="65">
        <v>16261.89</v>
      </c>
      <c r="D1691" s="34">
        <f t="shared" si="348"/>
        <v>2.1224933737557494E-5</v>
      </c>
      <c r="E1691" s="66">
        <f t="shared" si="349"/>
        <v>2976</v>
      </c>
      <c r="F1691" s="35">
        <f t="shared" si="350"/>
        <v>105314</v>
      </c>
      <c r="G1691" s="35">
        <f t="shared" si="351"/>
        <v>-82791</v>
      </c>
      <c r="H1691" s="36">
        <f t="shared" si="352"/>
        <v>2264</v>
      </c>
      <c r="I1691" s="36">
        <f t="shared" si="353"/>
        <v>1946</v>
      </c>
      <c r="J1691" s="36">
        <f t="shared" si="354"/>
        <v>15373</v>
      </c>
      <c r="K1691" s="36">
        <f t="shared" si="355"/>
        <v>19583</v>
      </c>
      <c r="L1691" s="36"/>
      <c r="M1691" s="36">
        <f t="shared" si="356"/>
        <v>2273</v>
      </c>
      <c r="N1691" s="36">
        <f t="shared" si="357"/>
        <v>123182</v>
      </c>
      <c r="O1691" s="36">
        <f t="shared" si="358"/>
        <v>125455</v>
      </c>
      <c r="P1691" s="36">
        <f t="shared" si="359"/>
        <v>125455</v>
      </c>
      <c r="Q1691" s="36">
        <f t="shared" si="360"/>
        <v>-10345</v>
      </c>
    </row>
    <row r="1692" spans="1:17" s="33" customFormat="1" ht="13.2" x14ac:dyDescent="0.25">
      <c r="A1692" s="62">
        <v>82320</v>
      </c>
      <c r="B1692" s="63" t="s">
        <v>1989</v>
      </c>
      <c r="C1692" s="65">
        <v>1114.1500000000001</v>
      </c>
      <c r="D1692" s="34">
        <f t="shared" si="348"/>
        <v>1.4541827502030629E-6</v>
      </c>
      <c r="E1692" s="66">
        <f t="shared" si="349"/>
        <v>204</v>
      </c>
      <c r="F1692" s="35">
        <f t="shared" si="350"/>
        <v>7215</v>
      </c>
      <c r="G1692" s="35">
        <f t="shared" si="351"/>
        <v>-5672</v>
      </c>
      <c r="H1692" s="36">
        <f t="shared" si="352"/>
        <v>155</v>
      </c>
      <c r="I1692" s="36">
        <f t="shared" si="353"/>
        <v>133</v>
      </c>
      <c r="J1692" s="36">
        <f t="shared" si="354"/>
        <v>1053</v>
      </c>
      <c r="K1692" s="36">
        <f t="shared" si="355"/>
        <v>1341</v>
      </c>
      <c r="L1692" s="36"/>
      <c r="M1692" s="36">
        <f t="shared" si="356"/>
        <v>156</v>
      </c>
      <c r="N1692" s="36">
        <f t="shared" si="357"/>
        <v>8440</v>
      </c>
      <c r="O1692" s="36">
        <f t="shared" si="358"/>
        <v>8596</v>
      </c>
      <c r="P1692" s="36">
        <f t="shared" si="359"/>
        <v>8596</v>
      </c>
      <c r="Q1692" s="36">
        <f t="shared" si="360"/>
        <v>-709</v>
      </c>
    </row>
    <row r="1693" spans="1:17" s="33" customFormat="1" ht="13.2" x14ac:dyDescent="0.25">
      <c r="A1693" s="62">
        <v>82321</v>
      </c>
      <c r="B1693" s="63" t="s">
        <v>1990</v>
      </c>
      <c r="C1693" s="65">
        <v>694.04</v>
      </c>
      <c r="D1693" s="34">
        <f t="shared" si="348"/>
        <v>9.0585737643130065E-7</v>
      </c>
      <c r="E1693" s="66">
        <f t="shared" si="349"/>
        <v>127</v>
      </c>
      <c r="F1693" s="35">
        <f t="shared" si="350"/>
        <v>4495</v>
      </c>
      <c r="G1693" s="35">
        <f t="shared" si="351"/>
        <v>-3533</v>
      </c>
      <c r="H1693" s="36">
        <f t="shared" si="352"/>
        <v>97</v>
      </c>
      <c r="I1693" s="36">
        <f t="shared" si="353"/>
        <v>83</v>
      </c>
      <c r="J1693" s="36">
        <f t="shared" si="354"/>
        <v>656</v>
      </c>
      <c r="K1693" s="36">
        <f t="shared" si="355"/>
        <v>836</v>
      </c>
      <c r="L1693" s="36"/>
      <c r="M1693" s="36">
        <f t="shared" si="356"/>
        <v>97</v>
      </c>
      <c r="N1693" s="36">
        <f t="shared" si="357"/>
        <v>5257</v>
      </c>
      <c r="O1693" s="36">
        <f t="shared" si="358"/>
        <v>5354</v>
      </c>
      <c r="P1693" s="36">
        <f t="shared" si="359"/>
        <v>5354</v>
      </c>
      <c r="Q1693" s="36">
        <f t="shared" si="360"/>
        <v>-442</v>
      </c>
    </row>
    <row r="1694" spans="1:17" s="33" customFormat="1" ht="13.2" x14ac:dyDescent="0.25">
      <c r="A1694" s="62">
        <v>82322</v>
      </c>
      <c r="B1694" s="63" t="s">
        <v>1991</v>
      </c>
      <c r="C1694" s="65">
        <v>1153.56</v>
      </c>
      <c r="D1694" s="34">
        <f t="shared" si="348"/>
        <v>1.5056204759899878E-6</v>
      </c>
      <c r="E1694" s="66">
        <f t="shared" si="349"/>
        <v>211</v>
      </c>
      <c r="F1694" s="35">
        <f t="shared" si="350"/>
        <v>7471</v>
      </c>
      <c r="G1694" s="35">
        <f t="shared" si="351"/>
        <v>-5873</v>
      </c>
      <c r="H1694" s="36">
        <f t="shared" si="352"/>
        <v>161</v>
      </c>
      <c r="I1694" s="36">
        <f t="shared" si="353"/>
        <v>138</v>
      </c>
      <c r="J1694" s="36">
        <f t="shared" si="354"/>
        <v>1090</v>
      </c>
      <c r="K1694" s="36">
        <f t="shared" si="355"/>
        <v>1389</v>
      </c>
      <c r="L1694" s="36"/>
      <c r="M1694" s="36">
        <f t="shared" si="356"/>
        <v>161</v>
      </c>
      <c r="N1694" s="36">
        <f t="shared" si="357"/>
        <v>8738</v>
      </c>
      <c r="O1694" s="36">
        <f t="shared" si="358"/>
        <v>8899</v>
      </c>
      <c r="P1694" s="36">
        <f t="shared" si="359"/>
        <v>8899</v>
      </c>
      <c r="Q1694" s="36">
        <f t="shared" si="360"/>
        <v>-734</v>
      </c>
    </row>
    <row r="1695" spans="1:17" s="33" customFormat="1" ht="13.2" x14ac:dyDescent="0.25">
      <c r="A1695" s="62">
        <v>82324</v>
      </c>
      <c r="B1695" s="63" t="s">
        <v>1992</v>
      </c>
      <c r="C1695" s="65">
        <v>5129.2700000000004</v>
      </c>
      <c r="D1695" s="34">
        <f t="shared" si="348"/>
        <v>6.6946963650622128E-6</v>
      </c>
      <c r="E1695" s="66">
        <f t="shared" si="349"/>
        <v>939</v>
      </c>
      <c r="F1695" s="35">
        <f t="shared" si="350"/>
        <v>33218</v>
      </c>
      <c r="G1695" s="35">
        <f t="shared" si="351"/>
        <v>-26114</v>
      </c>
      <c r="H1695" s="36">
        <f t="shared" si="352"/>
        <v>714</v>
      </c>
      <c r="I1695" s="36">
        <f t="shared" si="353"/>
        <v>614</v>
      </c>
      <c r="J1695" s="36">
        <f t="shared" si="354"/>
        <v>4849</v>
      </c>
      <c r="K1695" s="36">
        <f t="shared" si="355"/>
        <v>6177</v>
      </c>
      <c r="L1695" s="36"/>
      <c r="M1695" s="36">
        <f t="shared" si="356"/>
        <v>717</v>
      </c>
      <c r="N1695" s="36">
        <f t="shared" si="357"/>
        <v>38854</v>
      </c>
      <c r="O1695" s="36">
        <f t="shared" si="358"/>
        <v>39571</v>
      </c>
      <c r="P1695" s="36">
        <f t="shared" si="359"/>
        <v>39571</v>
      </c>
      <c r="Q1695" s="36">
        <f t="shared" si="360"/>
        <v>-3263</v>
      </c>
    </row>
    <row r="1696" spans="1:17" s="33" customFormat="1" ht="13.2" x14ac:dyDescent="0.25">
      <c r="A1696" s="62">
        <v>82501</v>
      </c>
      <c r="B1696" s="63" t="s">
        <v>1993</v>
      </c>
      <c r="C1696" s="65">
        <v>11112470.289999999</v>
      </c>
      <c r="D1696" s="34">
        <f t="shared" si="348"/>
        <v>1.4503938076436768E-2</v>
      </c>
      <c r="E1696" s="66">
        <f>ROUND(D1696*$E$10,0)+1</f>
        <v>2033324</v>
      </c>
      <c r="F1696" s="35">
        <f>+ROUND(D1696*$F$10,0)+1</f>
        <v>71965999</v>
      </c>
      <c r="G1696" s="35">
        <f>+ROUND(D1696*$G$10,0)</f>
        <v>-56574701</v>
      </c>
      <c r="H1696" s="36">
        <f>ROUND(D1696*$H$10,0)+1</f>
        <v>1547077</v>
      </c>
      <c r="I1696" s="36">
        <f>ROUND(D1696*$I$10,0)+1</f>
        <v>1329968</v>
      </c>
      <c r="J1696" s="36">
        <f>ROUND(D1696*$J$10,0)-1</f>
        <v>10504876</v>
      </c>
      <c r="K1696" s="36">
        <f t="shared" si="355"/>
        <v>13381921</v>
      </c>
      <c r="L1696" s="36"/>
      <c r="M1696" s="36">
        <f>ROUND(D1696*$M$10,0)</f>
        <v>1553355</v>
      </c>
      <c r="N1696" s="36">
        <f>ROUND(D1696*$N$10,0)-1</f>
        <v>84175516</v>
      </c>
      <c r="O1696" s="36">
        <f t="shared" si="358"/>
        <v>85728871</v>
      </c>
      <c r="P1696" s="36">
        <f t="shared" si="359"/>
        <v>85728871</v>
      </c>
      <c r="Q1696" s="36">
        <f>ROUND(D1696*$Q$10,0)-1</f>
        <v>-7069475</v>
      </c>
    </row>
    <row r="1697" spans="1:17" s="33" customFormat="1" ht="13.2" x14ac:dyDescent="0.25">
      <c r="A1697" s="62">
        <v>82520</v>
      </c>
      <c r="B1697" s="63" t="s">
        <v>1994</v>
      </c>
      <c r="C1697" s="65">
        <v>3033322.89</v>
      </c>
      <c r="D1697" s="34">
        <f t="shared" si="348"/>
        <v>3.959077164146751E-3</v>
      </c>
      <c r="E1697" s="66">
        <f t="shared" si="349"/>
        <v>555027</v>
      </c>
      <c r="F1697" s="35">
        <f t="shared" si="350"/>
        <v>19644247</v>
      </c>
      <c r="G1697" s="35">
        <f t="shared" si="351"/>
        <v>-15442951</v>
      </c>
      <c r="H1697" s="36">
        <f t="shared" si="352"/>
        <v>422299</v>
      </c>
      <c r="I1697" s="36">
        <f t="shared" si="353"/>
        <v>363035</v>
      </c>
      <c r="J1697" s="36">
        <f t="shared" si="354"/>
        <v>2867471</v>
      </c>
      <c r="K1697" s="36">
        <f t="shared" si="355"/>
        <v>3652805</v>
      </c>
      <c r="L1697" s="36"/>
      <c r="M1697" s="36">
        <f t="shared" si="356"/>
        <v>424013</v>
      </c>
      <c r="N1697" s="36">
        <f t="shared" si="357"/>
        <v>22977026</v>
      </c>
      <c r="O1697" s="36">
        <f t="shared" si="358"/>
        <v>23401039</v>
      </c>
      <c r="P1697" s="36">
        <f t="shared" si="359"/>
        <v>23401039</v>
      </c>
      <c r="Q1697" s="36">
        <f t="shared" si="360"/>
        <v>-1929724</v>
      </c>
    </row>
    <row r="1698" spans="1:17" s="33" customFormat="1" ht="13.2" x14ac:dyDescent="0.25">
      <c r="A1698" s="62">
        <v>82550</v>
      </c>
      <c r="B1698" s="63" t="s">
        <v>1995</v>
      </c>
      <c r="C1698" s="65">
        <v>2083910.89</v>
      </c>
      <c r="D1698" s="34">
        <f t="shared" si="348"/>
        <v>2.7199095895510585E-3</v>
      </c>
      <c r="E1698" s="66">
        <f t="shared" si="349"/>
        <v>381307</v>
      </c>
      <c r="F1698" s="35">
        <f t="shared" si="350"/>
        <v>13495715</v>
      </c>
      <c r="G1698" s="35">
        <f t="shared" si="351"/>
        <v>-10609399</v>
      </c>
      <c r="H1698" s="36">
        <f t="shared" si="352"/>
        <v>290122</v>
      </c>
      <c r="I1698" s="36">
        <f t="shared" si="353"/>
        <v>249407</v>
      </c>
      <c r="J1698" s="36">
        <f t="shared" si="354"/>
        <v>1969969</v>
      </c>
      <c r="K1698" s="36">
        <f t="shared" si="355"/>
        <v>2509498</v>
      </c>
      <c r="L1698" s="36"/>
      <c r="M1698" s="36">
        <f t="shared" si="356"/>
        <v>291299</v>
      </c>
      <c r="N1698" s="36">
        <f t="shared" si="357"/>
        <v>15785354</v>
      </c>
      <c r="O1698" s="36">
        <f t="shared" si="358"/>
        <v>16076653</v>
      </c>
      <c r="P1698" s="36">
        <f t="shared" si="359"/>
        <v>16076653</v>
      </c>
      <c r="Q1698" s="36">
        <f t="shared" si="360"/>
        <v>-1325732</v>
      </c>
    </row>
    <row r="1699" spans="1:17" s="33" customFormat="1" ht="13.2" x14ac:dyDescent="0.25">
      <c r="A1699" s="62">
        <v>82552</v>
      </c>
      <c r="B1699" s="63" t="s">
        <v>1996</v>
      </c>
      <c r="C1699" s="65">
        <v>3124798.84</v>
      </c>
      <c r="D1699" s="34">
        <f t="shared" si="348"/>
        <v>4.0784710954382625E-3</v>
      </c>
      <c r="E1699" s="66">
        <f t="shared" si="349"/>
        <v>571765</v>
      </c>
      <c r="F1699" s="35">
        <f t="shared" si="350"/>
        <v>20236659</v>
      </c>
      <c r="G1699" s="35">
        <f t="shared" si="351"/>
        <v>-15908664</v>
      </c>
      <c r="H1699" s="36">
        <f t="shared" si="352"/>
        <v>435034</v>
      </c>
      <c r="I1699" s="36">
        <f t="shared" si="353"/>
        <v>373983</v>
      </c>
      <c r="J1699" s="36">
        <f t="shared" si="354"/>
        <v>2953945</v>
      </c>
      <c r="K1699" s="36">
        <f t="shared" si="355"/>
        <v>3762962</v>
      </c>
      <c r="L1699" s="36"/>
      <c r="M1699" s="36">
        <f t="shared" si="356"/>
        <v>436800</v>
      </c>
      <c r="N1699" s="36">
        <f t="shared" si="357"/>
        <v>23669945</v>
      </c>
      <c r="O1699" s="36">
        <f t="shared" si="358"/>
        <v>24106745</v>
      </c>
      <c r="P1699" s="36">
        <f t="shared" si="359"/>
        <v>24106745</v>
      </c>
      <c r="Q1699" s="36">
        <f t="shared" si="360"/>
        <v>-1987918</v>
      </c>
    </row>
    <row r="1700" spans="1:17" s="33" customFormat="1" ht="13.2" x14ac:dyDescent="0.25">
      <c r="A1700" s="62">
        <v>82553</v>
      </c>
      <c r="B1700" s="63" t="s">
        <v>1997</v>
      </c>
      <c r="C1700" s="65">
        <v>1467963.97</v>
      </c>
      <c r="D1700" s="34">
        <f t="shared" si="348"/>
        <v>1.9159788925132218E-3</v>
      </c>
      <c r="E1700" s="66">
        <f t="shared" si="349"/>
        <v>268603</v>
      </c>
      <c r="F1700" s="35">
        <f t="shared" si="350"/>
        <v>9506751</v>
      </c>
      <c r="G1700" s="35">
        <f t="shared" si="351"/>
        <v>-7473552</v>
      </c>
      <c r="H1700" s="36">
        <f t="shared" si="352"/>
        <v>204370</v>
      </c>
      <c r="I1700" s="36">
        <f t="shared" si="353"/>
        <v>175689</v>
      </c>
      <c r="J1700" s="36">
        <f t="shared" si="354"/>
        <v>1387701</v>
      </c>
      <c r="K1700" s="36">
        <f t="shared" si="355"/>
        <v>1767760</v>
      </c>
      <c r="L1700" s="36"/>
      <c r="M1700" s="36">
        <f t="shared" si="356"/>
        <v>205199</v>
      </c>
      <c r="N1700" s="36">
        <f t="shared" si="357"/>
        <v>11119636</v>
      </c>
      <c r="O1700" s="36">
        <f t="shared" si="358"/>
        <v>11324835</v>
      </c>
      <c r="P1700" s="36">
        <f t="shared" si="359"/>
        <v>11324835</v>
      </c>
      <c r="Q1700" s="36">
        <f t="shared" si="360"/>
        <v>-933882</v>
      </c>
    </row>
    <row r="1701" spans="1:17" s="33" customFormat="1" ht="13.2" x14ac:dyDescent="0.25">
      <c r="A1701" s="62">
        <v>82603</v>
      </c>
      <c r="B1701" s="63" t="s">
        <v>1998</v>
      </c>
      <c r="C1701" s="65">
        <v>605673.94999999995</v>
      </c>
      <c r="D1701" s="34">
        <f t="shared" si="348"/>
        <v>7.9052247034721733E-4</v>
      </c>
      <c r="E1701" s="66">
        <f t="shared" si="349"/>
        <v>110824</v>
      </c>
      <c r="F1701" s="35">
        <f t="shared" si="350"/>
        <v>3922434</v>
      </c>
      <c r="G1701" s="35">
        <f t="shared" si="351"/>
        <v>-3083547</v>
      </c>
      <c r="H1701" s="36">
        <f t="shared" si="352"/>
        <v>84322</v>
      </c>
      <c r="I1701" s="36">
        <f t="shared" si="353"/>
        <v>72489</v>
      </c>
      <c r="J1701" s="36">
        <f t="shared" si="354"/>
        <v>572558</v>
      </c>
      <c r="K1701" s="36">
        <f t="shared" si="355"/>
        <v>729369</v>
      </c>
      <c r="L1701" s="36"/>
      <c r="M1701" s="36">
        <f t="shared" si="356"/>
        <v>84664</v>
      </c>
      <c r="N1701" s="36">
        <f t="shared" si="357"/>
        <v>4587901</v>
      </c>
      <c r="O1701" s="36">
        <f t="shared" si="358"/>
        <v>4672565</v>
      </c>
      <c r="P1701" s="36">
        <f t="shared" si="359"/>
        <v>4672565</v>
      </c>
      <c r="Q1701" s="36">
        <f t="shared" si="360"/>
        <v>-385315</v>
      </c>
    </row>
    <row r="1702" spans="1:17" s="33" customFormat="1" ht="13.2" x14ac:dyDescent="0.25">
      <c r="A1702" s="62">
        <v>82604</v>
      </c>
      <c r="B1702" s="63" t="s">
        <v>1999</v>
      </c>
      <c r="C1702" s="65">
        <v>2113133.79</v>
      </c>
      <c r="D1702" s="34">
        <f t="shared" si="348"/>
        <v>2.7580511657220494E-3</v>
      </c>
      <c r="E1702" s="66">
        <f t="shared" si="349"/>
        <v>386654</v>
      </c>
      <c r="F1702" s="35">
        <f t="shared" si="350"/>
        <v>13684966</v>
      </c>
      <c r="G1702" s="35">
        <f t="shared" si="351"/>
        <v>-10758176</v>
      </c>
      <c r="H1702" s="36">
        <f t="shared" si="352"/>
        <v>294190</v>
      </c>
      <c r="I1702" s="36">
        <f t="shared" si="353"/>
        <v>252905</v>
      </c>
      <c r="J1702" s="36">
        <f t="shared" si="354"/>
        <v>1997595</v>
      </c>
      <c r="K1702" s="36">
        <f t="shared" si="355"/>
        <v>2544690</v>
      </c>
      <c r="L1702" s="36"/>
      <c r="M1702" s="36">
        <f t="shared" si="356"/>
        <v>295384</v>
      </c>
      <c r="N1702" s="36">
        <f t="shared" si="357"/>
        <v>16006714</v>
      </c>
      <c r="O1702" s="36">
        <f t="shared" si="358"/>
        <v>16302098</v>
      </c>
      <c r="P1702" s="36">
        <f t="shared" si="359"/>
        <v>16302098</v>
      </c>
      <c r="Q1702" s="36">
        <f t="shared" si="360"/>
        <v>-1344323</v>
      </c>
    </row>
    <row r="1703" spans="1:17" s="33" customFormat="1" ht="13.2" x14ac:dyDescent="0.25">
      <c r="A1703" s="62">
        <v>82605</v>
      </c>
      <c r="B1703" s="63" t="s">
        <v>2000</v>
      </c>
      <c r="C1703" s="65">
        <v>20401.150000000001</v>
      </c>
      <c r="D1703" s="34">
        <f t="shared" si="348"/>
        <v>2.6627474230853308E-5</v>
      </c>
      <c r="E1703" s="66">
        <f t="shared" si="349"/>
        <v>3733</v>
      </c>
      <c r="F1703" s="35">
        <f t="shared" si="350"/>
        <v>132121</v>
      </c>
      <c r="G1703" s="35">
        <f t="shared" si="351"/>
        <v>-103864</v>
      </c>
      <c r="H1703" s="36">
        <f t="shared" si="352"/>
        <v>2840</v>
      </c>
      <c r="I1703" s="36">
        <f t="shared" si="353"/>
        <v>2442</v>
      </c>
      <c r="J1703" s="36">
        <f t="shared" si="354"/>
        <v>19286</v>
      </c>
      <c r="K1703" s="36">
        <f t="shared" si="355"/>
        <v>24568</v>
      </c>
      <c r="L1703" s="36"/>
      <c r="M1703" s="36">
        <f t="shared" si="356"/>
        <v>2852</v>
      </c>
      <c r="N1703" s="36">
        <f t="shared" si="357"/>
        <v>154536</v>
      </c>
      <c r="O1703" s="36">
        <f t="shared" si="358"/>
        <v>157388</v>
      </c>
      <c r="P1703" s="36">
        <f t="shared" si="359"/>
        <v>157388</v>
      </c>
      <c r="Q1703" s="36">
        <f t="shared" si="360"/>
        <v>-12979</v>
      </c>
    </row>
    <row r="1704" spans="1:17" s="33" customFormat="1" ht="13.2" x14ac:dyDescent="0.25">
      <c r="A1704" s="62">
        <v>82606</v>
      </c>
      <c r="B1704" s="63" t="s">
        <v>2001</v>
      </c>
      <c r="C1704" s="65">
        <v>60136.09</v>
      </c>
      <c r="D1704" s="34">
        <f t="shared" si="348"/>
        <v>7.8489310005527881E-5</v>
      </c>
      <c r="E1704" s="66">
        <f t="shared" si="349"/>
        <v>11004</v>
      </c>
      <c r="F1704" s="35">
        <f t="shared" si="350"/>
        <v>389450</v>
      </c>
      <c r="G1704" s="35">
        <f t="shared" si="351"/>
        <v>-306159</v>
      </c>
      <c r="H1704" s="36">
        <f t="shared" si="352"/>
        <v>8372</v>
      </c>
      <c r="I1704" s="36">
        <f t="shared" si="353"/>
        <v>7197</v>
      </c>
      <c r="J1704" s="36">
        <f t="shared" si="354"/>
        <v>56848</v>
      </c>
      <c r="K1704" s="36">
        <f t="shared" si="355"/>
        <v>72417</v>
      </c>
      <c r="L1704" s="36"/>
      <c r="M1704" s="36">
        <f t="shared" si="356"/>
        <v>8406</v>
      </c>
      <c r="N1704" s="36">
        <f t="shared" si="357"/>
        <v>455523</v>
      </c>
      <c r="O1704" s="36">
        <f t="shared" si="358"/>
        <v>463929</v>
      </c>
      <c r="P1704" s="36">
        <f t="shared" si="359"/>
        <v>463929</v>
      </c>
      <c r="Q1704" s="36">
        <f t="shared" si="360"/>
        <v>-38257</v>
      </c>
    </row>
    <row r="1705" spans="1:17" s="33" customFormat="1" ht="13.2" x14ac:dyDescent="0.25">
      <c r="A1705" s="62">
        <v>83201</v>
      </c>
      <c r="B1705" s="63" t="s">
        <v>2002</v>
      </c>
      <c r="C1705" s="65">
        <v>326446.02</v>
      </c>
      <c r="D1705" s="34">
        <f t="shared" si="348"/>
        <v>4.2607563717313109E-4</v>
      </c>
      <c r="E1705" s="66">
        <f t="shared" si="349"/>
        <v>59732</v>
      </c>
      <c r="F1705" s="35">
        <f t="shared" si="350"/>
        <v>2114113</v>
      </c>
      <c r="G1705" s="35">
        <f t="shared" si="351"/>
        <v>-1661969</v>
      </c>
      <c r="H1705" s="36">
        <f t="shared" si="352"/>
        <v>45448</v>
      </c>
      <c r="I1705" s="36">
        <f t="shared" si="353"/>
        <v>39070</v>
      </c>
      <c r="J1705" s="36">
        <f t="shared" si="354"/>
        <v>308597</v>
      </c>
      <c r="K1705" s="36">
        <f t="shared" si="355"/>
        <v>393115</v>
      </c>
      <c r="L1705" s="36"/>
      <c r="M1705" s="36">
        <f t="shared" si="356"/>
        <v>45632</v>
      </c>
      <c r="N1705" s="36">
        <f t="shared" si="357"/>
        <v>2472786</v>
      </c>
      <c r="O1705" s="36">
        <f t="shared" si="358"/>
        <v>2518418</v>
      </c>
      <c r="P1705" s="36">
        <f t="shared" si="359"/>
        <v>2518418</v>
      </c>
      <c r="Q1705" s="36">
        <f t="shared" si="360"/>
        <v>-207677</v>
      </c>
    </row>
    <row r="1706" spans="1:17" s="33" customFormat="1" ht="13.2" x14ac:dyDescent="0.25">
      <c r="A1706" s="62">
        <v>83203</v>
      </c>
      <c r="B1706" s="63" t="s">
        <v>2003</v>
      </c>
      <c r="C1706" s="65">
        <v>9902.25</v>
      </c>
      <c r="D1706" s="34">
        <f t="shared" si="348"/>
        <v>1.2924364886414107E-5</v>
      </c>
      <c r="E1706" s="66">
        <f t="shared" si="349"/>
        <v>1812</v>
      </c>
      <c r="F1706" s="35">
        <f t="shared" si="350"/>
        <v>64128</v>
      </c>
      <c r="G1706" s="35">
        <f t="shared" si="351"/>
        <v>-50413</v>
      </c>
      <c r="H1706" s="36">
        <f t="shared" si="352"/>
        <v>1379</v>
      </c>
      <c r="I1706" s="36">
        <f t="shared" si="353"/>
        <v>1185</v>
      </c>
      <c r="J1706" s="36">
        <f t="shared" si="354"/>
        <v>9361</v>
      </c>
      <c r="K1706" s="36">
        <f t="shared" si="355"/>
        <v>11925</v>
      </c>
      <c r="L1706" s="36"/>
      <c r="M1706" s="36">
        <f t="shared" si="356"/>
        <v>1384</v>
      </c>
      <c r="N1706" s="36">
        <f t="shared" si="357"/>
        <v>75008</v>
      </c>
      <c r="O1706" s="36">
        <f t="shared" si="358"/>
        <v>76392</v>
      </c>
      <c r="P1706" s="36">
        <f t="shared" si="359"/>
        <v>76392</v>
      </c>
      <c r="Q1706" s="36">
        <f t="shared" si="360"/>
        <v>-6300</v>
      </c>
    </row>
    <row r="1707" spans="1:17" s="33" customFormat="1" ht="13.2" x14ac:dyDescent="0.25">
      <c r="A1707" s="62">
        <v>83204</v>
      </c>
      <c r="B1707" s="63" t="s">
        <v>2004</v>
      </c>
      <c r="C1707" s="65">
        <v>1588535.74</v>
      </c>
      <c r="D1707" s="34">
        <f t="shared" si="348"/>
        <v>2.0733485358246711E-3</v>
      </c>
      <c r="E1707" s="66">
        <f t="shared" si="349"/>
        <v>290665</v>
      </c>
      <c r="F1707" s="35">
        <f t="shared" si="350"/>
        <v>10287592</v>
      </c>
      <c r="G1707" s="35">
        <f t="shared" si="351"/>
        <v>-8087395</v>
      </c>
      <c r="H1707" s="36">
        <f t="shared" si="352"/>
        <v>221156</v>
      </c>
      <c r="I1707" s="36">
        <f t="shared" si="353"/>
        <v>190120</v>
      </c>
      <c r="J1707" s="36">
        <f t="shared" si="354"/>
        <v>1501680</v>
      </c>
      <c r="K1707" s="36">
        <f t="shared" si="355"/>
        <v>1912956</v>
      </c>
      <c r="L1707" s="36"/>
      <c r="M1707" s="36">
        <f t="shared" si="356"/>
        <v>222053</v>
      </c>
      <c r="N1707" s="36">
        <f t="shared" si="357"/>
        <v>12032952</v>
      </c>
      <c r="O1707" s="36">
        <f t="shared" si="358"/>
        <v>12255005</v>
      </c>
      <c r="P1707" s="36">
        <f t="shared" si="359"/>
        <v>12255005</v>
      </c>
      <c r="Q1707" s="36">
        <f t="shared" si="360"/>
        <v>-1010586</v>
      </c>
    </row>
    <row r="1708" spans="1:17" s="33" customFormat="1" ht="13.2" x14ac:dyDescent="0.25">
      <c r="A1708" s="62">
        <v>83301</v>
      </c>
      <c r="B1708" s="63" t="s">
        <v>2005</v>
      </c>
      <c r="C1708" s="65">
        <v>116692.5</v>
      </c>
      <c r="D1708" s="34">
        <f t="shared" si="348"/>
        <v>1.5230644040575408E-4</v>
      </c>
      <c r="E1708" s="66">
        <f t="shared" si="349"/>
        <v>21352</v>
      </c>
      <c r="F1708" s="35">
        <f t="shared" si="350"/>
        <v>755718</v>
      </c>
      <c r="G1708" s="35">
        <f t="shared" si="351"/>
        <v>-594093</v>
      </c>
      <c r="H1708" s="36">
        <f t="shared" si="352"/>
        <v>16246</v>
      </c>
      <c r="I1708" s="36">
        <f t="shared" si="353"/>
        <v>13966</v>
      </c>
      <c r="J1708" s="36">
        <f t="shared" si="354"/>
        <v>110312</v>
      </c>
      <c r="K1708" s="36">
        <f t="shared" si="355"/>
        <v>140524</v>
      </c>
      <c r="L1708" s="36"/>
      <c r="M1708" s="36">
        <f t="shared" si="356"/>
        <v>16312</v>
      </c>
      <c r="N1708" s="36">
        <f t="shared" si="357"/>
        <v>883931</v>
      </c>
      <c r="O1708" s="36">
        <f t="shared" si="358"/>
        <v>900243</v>
      </c>
      <c r="P1708" s="36">
        <f t="shared" si="359"/>
        <v>900243</v>
      </c>
      <c r="Q1708" s="36">
        <f t="shared" si="360"/>
        <v>-74237</v>
      </c>
    </row>
    <row r="1709" spans="1:17" s="33" customFormat="1" ht="13.2" x14ac:dyDescent="0.25">
      <c r="A1709" s="62">
        <v>83304</v>
      </c>
      <c r="B1709" s="63" t="s">
        <v>2006</v>
      </c>
      <c r="C1709" s="65">
        <v>22609.919999999998</v>
      </c>
      <c r="D1709" s="34">
        <f t="shared" si="348"/>
        <v>2.9510349277450279E-5</v>
      </c>
      <c r="E1709" s="66">
        <f t="shared" si="349"/>
        <v>4137</v>
      </c>
      <c r="F1709" s="35">
        <f t="shared" si="350"/>
        <v>146425</v>
      </c>
      <c r="G1709" s="35">
        <f t="shared" si="351"/>
        <v>-115109</v>
      </c>
      <c r="H1709" s="36">
        <f t="shared" si="352"/>
        <v>3148</v>
      </c>
      <c r="I1709" s="36">
        <f t="shared" si="353"/>
        <v>2706</v>
      </c>
      <c r="J1709" s="36">
        <f t="shared" si="354"/>
        <v>21374</v>
      </c>
      <c r="K1709" s="36">
        <f t="shared" si="355"/>
        <v>27228</v>
      </c>
      <c r="L1709" s="36"/>
      <c r="M1709" s="36">
        <f t="shared" si="356"/>
        <v>3161</v>
      </c>
      <c r="N1709" s="36">
        <f t="shared" si="357"/>
        <v>171267</v>
      </c>
      <c r="O1709" s="36">
        <f t="shared" si="358"/>
        <v>174428</v>
      </c>
      <c r="P1709" s="36">
        <f t="shared" si="359"/>
        <v>174428</v>
      </c>
      <c r="Q1709" s="36">
        <f t="shared" si="360"/>
        <v>-14384</v>
      </c>
    </row>
    <row r="1710" spans="1:17" s="33" customFormat="1" ht="13.2" x14ac:dyDescent="0.25">
      <c r="A1710" s="62">
        <v>83305</v>
      </c>
      <c r="B1710" s="63" t="s">
        <v>2007</v>
      </c>
      <c r="C1710" s="65">
        <v>9473.3799999999992</v>
      </c>
      <c r="D1710" s="34">
        <f t="shared" si="348"/>
        <v>1.2364606006479099E-5</v>
      </c>
      <c r="E1710" s="66">
        <f t="shared" si="349"/>
        <v>1733</v>
      </c>
      <c r="F1710" s="35">
        <f t="shared" si="350"/>
        <v>61351</v>
      </c>
      <c r="G1710" s="35">
        <f t="shared" si="351"/>
        <v>-48230</v>
      </c>
      <c r="H1710" s="36">
        <f t="shared" si="352"/>
        <v>1319</v>
      </c>
      <c r="I1710" s="36">
        <f t="shared" si="353"/>
        <v>1134</v>
      </c>
      <c r="J1710" s="36">
        <f t="shared" si="354"/>
        <v>8955</v>
      </c>
      <c r="K1710" s="36">
        <f t="shared" si="355"/>
        <v>11408</v>
      </c>
      <c r="L1710" s="36"/>
      <c r="M1710" s="36">
        <f t="shared" si="356"/>
        <v>1324</v>
      </c>
      <c r="N1710" s="36">
        <f t="shared" si="357"/>
        <v>71760</v>
      </c>
      <c r="O1710" s="36">
        <f t="shared" si="358"/>
        <v>73084</v>
      </c>
      <c r="P1710" s="36">
        <f t="shared" si="359"/>
        <v>73084</v>
      </c>
      <c r="Q1710" s="36">
        <f t="shared" si="360"/>
        <v>-6027</v>
      </c>
    </row>
    <row r="1711" spans="1:17" s="33" customFormat="1" ht="13.2" x14ac:dyDescent="0.25">
      <c r="A1711" s="62">
        <v>83306</v>
      </c>
      <c r="B1711" s="63" t="s">
        <v>2008</v>
      </c>
      <c r="C1711" s="65">
        <v>4767.28</v>
      </c>
      <c r="D1711" s="34">
        <f t="shared" si="348"/>
        <v>6.2222289111771814E-6</v>
      </c>
      <c r="E1711" s="66">
        <f t="shared" si="349"/>
        <v>872</v>
      </c>
      <c r="F1711" s="35">
        <f t="shared" si="350"/>
        <v>30874</v>
      </c>
      <c r="G1711" s="35">
        <f t="shared" si="351"/>
        <v>-24271</v>
      </c>
      <c r="H1711" s="36">
        <f t="shared" si="352"/>
        <v>664</v>
      </c>
      <c r="I1711" s="36">
        <f t="shared" si="353"/>
        <v>571</v>
      </c>
      <c r="J1711" s="36">
        <f t="shared" si="354"/>
        <v>4507</v>
      </c>
      <c r="K1711" s="36">
        <f t="shared" si="355"/>
        <v>5742</v>
      </c>
      <c r="L1711" s="36"/>
      <c r="M1711" s="36">
        <f t="shared" si="356"/>
        <v>666</v>
      </c>
      <c r="N1711" s="36">
        <f t="shared" si="357"/>
        <v>36112</v>
      </c>
      <c r="O1711" s="36">
        <f t="shared" si="358"/>
        <v>36778</v>
      </c>
      <c r="P1711" s="36">
        <f t="shared" si="359"/>
        <v>36778</v>
      </c>
      <c r="Q1711" s="36">
        <f t="shared" si="360"/>
        <v>-3033</v>
      </c>
    </row>
    <row r="1712" spans="1:17" s="33" customFormat="1" ht="13.2" x14ac:dyDescent="0.25">
      <c r="A1712" s="62">
        <v>83307</v>
      </c>
      <c r="B1712" s="63" t="s">
        <v>2009</v>
      </c>
      <c r="C1712" s="65">
        <v>3461.81</v>
      </c>
      <c r="D1712" s="34">
        <f t="shared" si="348"/>
        <v>4.5183362980572312E-6</v>
      </c>
      <c r="E1712" s="66">
        <f t="shared" si="349"/>
        <v>633</v>
      </c>
      <c r="F1712" s="35">
        <f t="shared" si="350"/>
        <v>22419</v>
      </c>
      <c r="G1712" s="35">
        <f t="shared" si="351"/>
        <v>-17624</v>
      </c>
      <c r="H1712" s="36">
        <f t="shared" si="352"/>
        <v>482</v>
      </c>
      <c r="I1712" s="36">
        <f t="shared" si="353"/>
        <v>414</v>
      </c>
      <c r="J1712" s="36">
        <f t="shared" si="354"/>
        <v>3273</v>
      </c>
      <c r="K1712" s="36">
        <f t="shared" si="355"/>
        <v>4169</v>
      </c>
      <c r="L1712" s="36"/>
      <c r="M1712" s="36">
        <f t="shared" si="356"/>
        <v>484</v>
      </c>
      <c r="N1712" s="36">
        <f t="shared" si="357"/>
        <v>26223</v>
      </c>
      <c r="O1712" s="36">
        <f t="shared" si="358"/>
        <v>26707</v>
      </c>
      <c r="P1712" s="36">
        <f t="shared" si="359"/>
        <v>26707</v>
      </c>
      <c r="Q1712" s="36">
        <f t="shared" si="360"/>
        <v>-2202</v>
      </c>
    </row>
    <row r="1713" spans="1:17" s="33" customFormat="1" ht="13.2" x14ac:dyDescent="0.25">
      <c r="A1713" s="62">
        <v>83308</v>
      </c>
      <c r="B1713" s="63" t="s">
        <v>2010</v>
      </c>
      <c r="C1713" s="65">
        <v>7262.51</v>
      </c>
      <c r="D1713" s="34">
        <f t="shared" si="348"/>
        <v>9.4789900508703894E-6</v>
      </c>
      <c r="E1713" s="66">
        <f t="shared" si="349"/>
        <v>1329</v>
      </c>
      <c r="F1713" s="35">
        <f t="shared" si="350"/>
        <v>47033</v>
      </c>
      <c r="G1713" s="35">
        <f t="shared" si="351"/>
        <v>-36974</v>
      </c>
      <c r="H1713" s="36">
        <f t="shared" si="352"/>
        <v>1011</v>
      </c>
      <c r="I1713" s="36">
        <f t="shared" si="353"/>
        <v>869</v>
      </c>
      <c r="J1713" s="36">
        <f t="shared" si="354"/>
        <v>6865</v>
      </c>
      <c r="K1713" s="36">
        <f t="shared" si="355"/>
        <v>8745</v>
      </c>
      <c r="L1713" s="36"/>
      <c r="M1713" s="36">
        <f t="shared" si="356"/>
        <v>1015</v>
      </c>
      <c r="N1713" s="36">
        <f t="shared" si="357"/>
        <v>55013</v>
      </c>
      <c r="O1713" s="36">
        <f t="shared" si="358"/>
        <v>56028</v>
      </c>
      <c r="P1713" s="36">
        <f t="shared" si="359"/>
        <v>56028</v>
      </c>
      <c r="Q1713" s="36">
        <f t="shared" si="360"/>
        <v>-4620</v>
      </c>
    </row>
    <row r="1714" spans="1:17" s="33" customFormat="1" ht="13.2" x14ac:dyDescent="0.25">
      <c r="A1714" s="62">
        <v>83309</v>
      </c>
      <c r="B1714" s="63" t="s">
        <v>2011</v>
      </c>
      <c r="C1714" s="65">
        <v>6451</v>
      </c>
      <c r="D1714" s="34">
        <f t="shared" si="348"/>
        <v>8.4198114451016094E-6</v>
      </c>
      <c r="E1714" s="66">
        <f t="shared" si="349"/>
        <v>1180</v>
      </c>
      <c r="F1714" s="35">
        <f t="shared" si="350"/>
        <v>41778</v>
      </c>
      <c r="G1714" s="35">
        <f t="shared" si="351"/>
        <v>-32843</v>
      </c>
      <c r="H1714" s="36">
        <f t="shared" si="352"/>
        <v>898</v>
      </c>
      <c r="I1714" s="36">
        <f t="shared" si="353"/>
        <v>772</v>
      </c>
      <c r="J1714" s="36">
        <f t="shared" si="354"/>
        <v>6098</v>
      </c>
      <c r="K1714" s="36">
        <f t="shared" si="355"/>
        <v>7768</v>
      </c>
      <c r="L1714" s="36"/>
      <c r="M1714" s="36">
        <f t="shared" si="356"/>
        <v>902</v>
      </c>
      <c r="N1714" s="36">
        <f t="shared" si="357"/>
        <v>48865</v>
      </c>
      <c r="O1714" s="36">
        <f t="shared" si="358"/>
        <v>49767</v>
      </c>
      <c r="P1714" s="36">
        <f t="shared" si="359"/>
        <v>49767</v>
      </c>
      <c r="Q1714" s="36">
        <f t="shared" si="360"/>
        <v>-4104</v>
      </c>
    </row>
    <row r="1715" spans="1:17" s="33" customFormat="1" ht="13.2" x14ac:dyDescent="0.25">
      <c r="A1715" s="62">
        <v>83310</v>
      </c>
      <c r="B1715" s="63" t="s">
        <v>2012</v>
      </c>
      <c r="C1715" s="65">
        <v>2400.17</v>
      </c>
      <c r="D1715" s="34">
        <f t="shared" si="348"/>
        <v>3.1326893250952609E-6</v>
      </c>
      <c r="E1715" s="66">
        <f t="shared" si="349"/>
        <v>439</v>
      </c>
      <c r="F1715" s="35">
        <f t="shared" si="350"/>
        <v>15544</v>
      </c>
      <c r="G1715" s="35">
        <f t="shared" si="351"/>
        <v>-12220</v>
      </c>
      <c r="H1715" s="36">
        <f t="shared" si="352"/>
        <v>334</v>
      </c>
      <c r="I1715" s="36">
        <f t="shared" si="353"/>
        <v>287</v>
      </c>
      <c r="J1715" s="36">
        <f t="shared" si="354"/>
        <v>2269</v>
      </c>
      <c r="K1715" s="36">
        <f t="shared" si="355"/>
        <v>2890</v>
      </c>
      <c r="L1715" s="36"/>
      <c r="M1715" s="36">
        <f t="shared" si="356"/>
        <v>336</v>
      </c>
      <c r="N1715" s="36">
        <f t="shared" si="357"/>
        <v>18181</v>
      </c>
      <c r="O1715" s="36">
        <f t="shared" si="358"/>
        <v>18517</v>
      </c>
      <c r="P1715" s="36">
        <f t="shared" si="359"/>
        <v>18517</v>
      </c>
      <c r="Q1715" s="36">
        <f t="shared" si="360"/>
        <v>-1527</v>
      </c>
    </row>
    <row r="1716" spans="1:17" s="33" customFormat="1" ht="13.2" x14ac:dyDescent="0.25">
      <c r="A1716" s="62">
        <v>83313</v>
      </c>
      <c r="B1716" s="63" t="s">
        <v>2013</v>
      </c>
      <c r="C1716" s="65">
        <v>226.56</v>
      </c>
      <c r="D1716" s="34">
        <f t="shared" si="348"/>
        <v>2.9570492652336388E-7</v>
      </c>
      <c r="E1716" s="66">
        <f t="shared" si="349"/>
        <v>41</v>
      </c>
      <c r="F1716" s="35">
        <f t="shared" si="350"/>
        <v>1467</v>
      </c>
      <c r="G1716" s="35">
        <f t="shared" si="351"/>
        <v>-1153</v>
      </c>
      <c r="H1716" s="36">
        <f t="shared" si="352"/>
        <v>32</v>
      </c>
      <c r="I1716" s="36">
        <f t="shared" si="353"/>
        <v>27</v>
      </c>
      <c r="J1716" s="36">
        <f t="shared" si="354"/>
        <v>214</v>
      </c>
      <c r="K1716" s="36">
        <f t="shared" si="355"/>
        <v>273</v>
      </c>
      <c r="L1716" s="36"/>
      <c r="M1716" s="36">
        <f t="shared" si="356"/>
        <v>32</v>
      </c>
      <c r="N1716" s="36">
        <f t="shared" si="357"/>
        <v>1716</v>
      </c>
      <c r="O1716" s="36">
        <f t="shared" si="358"/>
        <v>1748</v>
      </c>
      <c r="P1716" s="36">
        <f t="shared" si="359"/>
        <v>1748</v>
      </c>
      <c r="Q1716" s="36">
        <f t="shared" si="360"/>
        <v>-144</v>
      </c>
    </row>
    <row r="1717" spans="1:17" s="33" customFormat="1" ht="13.2" x14ac:dyDescent="0.25">
      <c r="A1717" s="62">
        <v>83314</v>
      </c>
      <c r="B1717" s="63" t="s">
        <v>2014</v>
      </c>
      <c r="C1717" s="65">
        <v>103.04</v>
      </c>
      <c r="D1717" s="34">
        <f t="shared" si="348"/>
        <v>1.3448726884254687E-7</v>
      </c>
      <c r="E1717" s="66">
        <f t="shared" si="349"/>
        <v>19</v>
      </c>
      <c r="F1717" s="35">
        <f t="shared" si="350"/>
        <v>667</v>
      </c>
      <c r="G1717" s="35">
        <f t="shared" si="351"/>
        <v>-525</v>
      </c>
      <c r="H1717" s="36">
        <f t="shared" si="352"/>
        <v>14</v>
      </c>
      <c r="I1717" s="36">
        <f t="shared" si="353"/>
        <v>12</v>
      </c>
      <c r="J1717" s="36">
        <f t="shared" si="354"/>
        <v>97</v>
      </c>
      <c r="K1717" s="36">
        <f t="shared" si="355"/>
        <v>123</v>
      </c>
      <c r="L1717" s="36"/>
      <c r="M1717" s="36">
        <f t="shared" si="356"/>
        <v>14</v>
      </c>
      <c r="N1717" s="36">
        <f t="shared" si="357"/>
        <v>781</v>
      </c>
      <c r="O1717" s="36">
        <f t="shared" si="358"/>
        <v>795</v>
      </c>
      <c r="P1717" s="36">
        <f t="shared" si="359"/>
        <v>795</v>
      </c>
      <c r="Q1717" s="36">
        <f t="shared" si="360"/>
        <v>-66</v>
      </c>
    </row>
    <row r="1718" spans="1:17" s="33" customFormat="1" ht="13.2" x14ac:dyDescent="0.25">
      <c r="A1718" s="62">
        <v>83315</v>
      </c>
      <c r="B1718" s="63" t="s">
        <v>2015</v>
      </c>
      <c r="C1718" s="65">
        <v>339.84</v>
      </c>
      <c r="D1718" s="34">
        <f t="shared" si="348"/>
        <v>4.4355738978504579E-7</v>
      </c>
      <c r="E1718" s="66">
        <f t="shared" si="349"/>
        <v>62</v>
      </c>
      <c r="F1718" s="35">
        <f t="shared" si="350"/>
        <v>2201</v>
      </c>
      <c r="G1718" s="35">
        <f t="shared" si="351"/>
        <v>-1730</v>
      </c>
      <c r="H1718" s="36">
        <f t="shared" si="352"/>
        <v>47</v>
      </c>
      <c r="I1718" s="36">
        <f t="shared" si="353"/>
        <v>41</v>
      </c>
      <c r="J1718" s="36">
        <f t="shared" si="354"/>
        <v>321</v>
      </c>
      <c r="K1718" s="36">
        <f t="shared" si="355"/>
        <v>409</v>
      </c>
      <c r="L1718" s="36"/>
      <c r="M1718" s="36">
        <f t="shared" si="356"/>
        <v>48</v>
      </c>
      <c r="N1718" s="36">
        <f t="shared" si="357"/>
        <v>2574</v>
      </c>
      <c r="O1718" s="36">
        <f t="shared" si="358"/>
        <v>2622</v>
      </c>
      <c r="P1718" s="36">
        <f t="shared" si="359"/>
        <v>2622</v>
      </c>
      <c r="Q1718" s="36">
        <f t="shared" si="360"/>
        <v>-216</v>
      </c>
    </row>
    <row r="1719" spans="1:17" s="33" customFormat="1" ht="13.2" x14ac:dyDescent="0.25">
      <c r="A1719" s="62">
        <v>83531</v>
      </c>
      <c r="B1719" s="63" t="s">
        <v>2016</v>
      </c>
      <c r="C1719" s="65">
        <v>1024485.02</v>
      </c>
      <c r="D1719" s="34">
        <f t="shared" si="348"/>
        <v>1.337152487479639E-3</v>
      </c>
      <c r="E1719" s="66">
        <f t="shared" si="349"/>
        <v>187457</v>
      </c>
      <c r="F1719" s="35">
        <f t="shared" si="350"/>
        <v>6634716</v>
      </c>
      <c r="G1719" s="35">
        <f t="shared" si="351"/>
        <v>-5215756</v>
      </c>
      <c r="H1719" s="36">
        <f t="shared" si="352"/>
        <v>142629</v>
      </c>
      <c r="I1719" s="36">
        <f t="shared" si="353"/>
        <v>122613</v>
      </c>
      <c r="J1719" s="36">
        <f t="shared" si="354"/>
        <v>968470</v>
      </c>
      <c r="K1719" s="36">
        <f t="shared" si="355"/>
        <v>1233712</v>
      </c>
      <c r="L1719" s="36"/>
      <c r="M1719" s="36">
        <f t="shared" si="356"/>
        <v>143208</v>
      </c>
      <c r="N1719" s="36">
        <f t="shared" si="357"/>
        <v>7760341</v>
      </c>
      <c r="O1719" s="36">
        <f t="shared" si="358"/>
        <v>7903549</v>
      </c>
      <c r="P1719" s="36">
        <f t="shared" si="359"/>
        <v>7903549</v>
      </c>
      <c r="Q1719" s="36">
        <f t="shared" si="360"/>
        <v>-651752</v>
      </c>
    </row>
    <row r="1720" spans="1:17" s="33" customFormat="1" ht="13.2" x14ac:dyDescent="0.25">
      <c r="A1720" s="62">
        <v>83701</v>
      </c>
      <c r="B1720" s="63" t="s">
        <v>2017</v>
      </c>
      <c r="C1720" s="65">
        <v>163112.81</v>
      </c>
      <c r="D1720" s="34">
        <f t="shared" si="348"/>
        <v>2.1289398612318774E-4</v>
      </c>
      <c r="E1720" s="66">
        <f t="shared" si="349"/>
        <v>29846</v>
      </c>
      <c r="F1720" s="35">
        <f t="shared" si="350"/>
        <v>1056343</v>
      </c>
      <c r="G1720" s="35">
        <f t="shared" si="351"/>
        <v>-830424</v>
      </c>
      <c r="H1720" s="36">
        <f t="shared" si="352"/>
        <v>22709</v>
      </c>
      <c r="I1720" s="36">
        <f t="shared" si="353"/>
        <v>19522</v>
      </c>
      <c r="J1720" s="36">
        <f t="shared" si="354"/>
        <v>154194</v>
      </c>
      <c r="K1720" s="36">
        <f t="shared" si="355"/>
        <v>196425</v>
      </c>
      <c r="L1720" s="36"/>
      <c r="M1720" s="36">
        <f t="shared" si="356"/>
        <v>22801</v>
      </c>
      <c r="N1720" s="36">
        <f t="shared" si="357"/>
        <v>1235558</v>
      </c>
      <c r="O1720" s="36">
        <f t="shared" si="358"/>
        <v>1258359</v>
      </c>
      <c r="P1720" s="36">
        <f t="shared" si="359"/>
        <v>1258359</v>
      </c>
      <c r="Q1720" s="36">
        <f t="shared" si="360"/>
        <v>-103768</v>
      </c>
    </row>
    <row r="1721" spans="1:17" s="33" customFormat="1" ht="13.2" x14ac:dyDescent="0.25">
      <c r="A1721" s="62">
        <v>84201</v>
      </c>
      <c r="B1721" s="63" t="s">
        <v>2018</v>
      </c>
      <c r="C1721" s="65">
        <v>495271.69</v>
      </c>
      <c r="D1721" s="34">
        <f t="shared" si="348"/>
        <v>6.4642601827574265E-4</v>
      </c>
      <c r="E1721" s="66">
        <f t="shared" si="349"/>
        <v>90623</v>
      </c>
      <c r="F1721" s="35">
        <f t="shared" si="350"/>
        <v>3207453</v>
      </c>
      <c r="G1721" s="35">
        <f t="shared" si="351"/>
        <v>-2521478</v>
      </c>
      <c r="H1721" s="36">
        <f t="shared" si="352"/>
        <v>68952</v>
      </c>
      <c r="I1721" s="36">
        <f t="shared" si="353"/>
        <v>59275</v>
      </c>
      <c r="J1721" s="36">
        <f t="shared" si="354"/>
        <v>468192</v>
      </c>
      <c r="K1721" s="36">
        <f t="shared" si="355"/>
        <v>596419</v>
      </c>
      <c r="L1721" s="36"/>
      <c r="M1721" s="36">
        <f t="shared" si="356"/>
        <v>69231</v>
      </c>
      <c r="N1721" s="36">
        <f t="shared" si="357"/>
        <v>3751619</v>
      </c>
      <c r="O1721" s="36">
        <f t="shared" si="358"/>
        <v>3820850</v>
      </c>
      <c r="P1721" s="36">
        <f t="shared" si="359"/>
        <v>3820850</v>
      </c>
      <c r="Q1721" s="36">
        <f t="shared" si="360"/>
        <v>-315079</v>
      </c>
    </row>
    <row r="1722" spans="1:17" s="33" customFormat="1" ht="13.2" x14ac:dyDescent="0.25">
      <c r="A1722" s="62">
        <v>84203</v>
      </c>
      <c r="B1722" s="63" t="s">
        <v>2019</v>
      </c>
      <c r="C1722" s="65">
        <v>11121.86</v>
      </c>
      <c r="D1722" s="34">
        <f t="shared" si="348"/>
        <v>1.4516193476797053E-5</v>
      </c>
      <c r="E1722" s="66">
        <f t="shared" si="349"/>
        <v>2035</v>
      </c>
      <c r="F1722" s="35">
        <f t="shared" si="350"/>
        <v>72027</v>
      </c>
      <c r="G1722" s="35">
        <f t="shared" si="351"/>
        <v>-56623</v>
      </c>
      <c r="H1722" s="36">
        <f t="shared" si="352"/>
        <v>1548</v>
      </c>
      <c r="I1722" s="36">
        <f t="shared" si="353"/>
        <v>1331</v>
      </c>
      <c r="J1722" s="36">
        <f t="shared" si="354"/>
        <v>10514</v>
      </c>
      <c r="K1722" s="36">
        <f t="shared" si="355"/>
        <v>13393</v>
      </c>
      <c r="L1722" s="36"/>
      <c r="M1722" s="36">
        <f t="shared" si="356"/>
        <v>1555</v>
      </c>
      <c r="N1722" s="36">
        <f t="shared" si="357"/>
        <v>84247</v>
      </c>
      <c r="O1722" s="36">
        <f t="shared" si="358"/>
        <v>85802</v>
      </c>
      <c r="P1722" s="36">
        <f t="shared" si="359"/>
        <v>85802</v>
      </c>
      <c r="Q1722" s="36">
        <f t="shared" si="360"/>
        <v>-7075</v>
      </c>
    </row>
    <row r="1723" spans="1:17" s="33" customFormat="1" ht="13.2" x14ac:dyDescent="0.25">
      <c r="A1723" s="62">
        <v>84206</v>
      </c>
      <c r="B1723" s="63" t="s">
        <v>2020</v>
      </c>
      <c r="C1723" s="65">
        <v>23194.06</v>
      </c>
      <c r="D1723" s="34">
        <f t="shared" si="348"/>
        <v>3.027276574893403E-5</v>
      </c>
      <c r="E1723" s="66">
        <f t="shared" si="349"/>
        <v>4244</v>
      </c>
      <c r="F1723" s="35">
        <f t="shared" si="350"/>
        <v>150208</v>
      </c>
      <c r="G1723" s="35">
        <f t="shared" si="351"/>
        <v>-118083</v>
      </c>
      <c r="H1723" s="36">
        <f t="shared" si="352"/>
        <v>3229</v>
      </c>
      <c r="I1723" s="36">
        <f t="shared" si="353"/>
        <v>2776</v>
      </c>
      <c r="J1723" s="36">
        <f t="shared" si="354"/>
        <v>21926</v>
      </c>
      <c r="K1723" s="36">
        <f t="shared" si="355"/>
        <v>27931</v>
      </c>
      <c r="L1723" s="36"/>
      <c r="M1723" s="36">
        <f t="shared" si="356"/>
        <v>3242</v>
      </c>
      <c r="N1723" s="36">
        <f t="shared" si="357"/>
        <v>175692</v>
      </c>
      <c r="O1723" s="36">
        <f t="shared" si="358"/>
        <v>178934</v>
      </c>
      <c r="P1723" s="36">
        <f t="shared" si="359"/>
        <v>178934</v>
      </c>
      <c r="Q1723" s="36">
        <f t="shared" si="360"/>
        <v>-14755</v>
      </c>
    </row>
    <row r="1724" spans="1:17" s="33" customFormat="1" ht="13.2" x14ac:dyDescent="0.25">
      <c r="A1724" s="62">
        <v>84301</v>
      </c>
      <c r="B1724" s="63" t="s">
        <v>2021</v>
      </c>
      <c r="C1724" s="65">
        <v>102965.93</v>
      </c>
      <c r="D1724" s="34">
        <f t="shared" si="348"/>
        <v>1.3439059306611859E-4</v>
      </c>
      <c r="E1724" s="66">
        <f t="shared" si="349"/>
        <v>18840</v>
      </c>
      <c r="F1724" s="35">
        <f t="shared" si="350"/>
        <v>666823</v>
      </c>
      <c r="G1724" s="35">
        <f t="shared" si="351"/>
        <v>-524210</v>
      </c>
      <c r="H1724" s="36">
        <f t="shared" si="352"/>
        <v>14335</v>
      </c>
      <c r="I1724" s="36">
        <f t="shared" si="353"/>
        <v>12323</v>
      </c>
      <c r="J1724" s="36">
        <f t="shared" si="354"/>
        <v>97336</v>
      </c>
      <c r="K1724" s="36">
        <f t="shared" si="355"/>
        <v>123994</v>
      </c>
      <c r="L1724" s="36"/>
      <c r="M1724" s="36">
        <f t="shared" si="356"/>
        <v>14393</v>
      </c>
      <c r="N1724" s="36">
        <f t="shared" si="357"/>
        <v>779954</v>
      </c>
      <c r="O1724" s="36">
        <f t="shared" si="358"/>
        <v>794347</v>
      </c>
      <c r="P1724" s="36">
        <f t="shared" si="359"/>
        <v>794347</v>
      </c>
      <c r="Q1724" s="36">
        <f t="shared" si="360"/>
        <v>-65504</v>
      </c>
    </row>
    <row r="1725" spans="1:17" s="33" customFormat="1" ht="13.2" x14ac:dyDescent="0.25">
      <c r="A1725" s="62">
        <v>84302</v>
      </c>
      <c r="B1725" s="63" t="s">
        <v>2022</v>
      </c>
      <c r="C1725" s="65">
        <v>16672.05</v>
      </c>
      <c r="D1725" s="34">
        <f t="shared" si="348"/>
        <v>2.1760272423392694E-5</v>
      </c>
      <c r="E1725" s="66">
        <f t="shared" si="349"/>
        <v>3051</v>
      </c>
      <c r="F1725" s="35">
        <f t="shared" si="350"/>
        <v>107971</v>
      </c>
      <c r="G1725" s="35">
        <f t="shared" si="351"/>
        <v>-84879</v>
      </c>
      <c r="H1725" s="36">
        <f t="shared" si="352"/>
        <v>2321</v>
      </c>
      <c r="I1725" s="36">
        <f t="shared" si="353"/>
        <v>1995</v>
      </c>
      <c r="J1725" s="36">
        <f t="shared" si="354"/>
        <v>15760</v>
      </c>
      <c r="K1725" s="36">
        <f t="shared" si="355"/>
        <v>20076</v>
      </c>
      <c r="L1725" s="36"/>
      <c r="M1725" s="36">
        <f t="shared" si="356"/>
        <v>2331</v>
      </c>
      <c r="N1725" s="36">
        <f t="shared" si="357"/>
        <v>126289</v>
      </c>
      <c r="O1725" s="36">
        <f t="shared" si="358"/>
        <v>128620</v>
      </c>
      <c r="P1725" s="36">
        <f t="shared" si="359"/>
        <v>128620</v>
      </c>
      <c r="Q1725" s="36">
        <f t="shared" si="360"/>
        <v>-10606</v>
      </c>
    </row>
    <row r="1726" spans="1:17" s="33" customFormat="1" ht="13.2" x14ac:dyDescent="0.25">
      <c r="A1726" s="62">
        <v>84303</v>
      </c>
      <c r="B1726" s="63" t="s">
        <v>2023</v>
      </c>
      <c r="C1726" s="65">
        <v>95863.47</v>
      </c>
      <c r="D1726" s="34">
        <f t="shared" si="348"/>
        <v>1.2512049943778558E-4</v>
      </c>
      <c r="E1726" s="66">
        <f t="shared" si="349"/>
        <v>17541</v>
      </c>
      <c r="F1726" s="35">
        <f t="shared" si="350"/>
        <v>620826</v>
      </c>
      <c r="G1726" s="35">
        <f t="shared" si="351"/>
        <v>-488051</v>
      </c>
      <c r="H1726" s="36">
        <f t="shared" si="352"/>
        <v>13346</v>
      </c>
      <c r="I1726" s="36">
        <f t="shared" si="353"/>
        <v>11473</v>
      </c>
      <c r="J1726" s="36">
        <f t="shared" si="354"/>
        <v>90622</v>
      </c>
      <c r="K1726" s="36">
        <f t="shared" si="355"/>
        <v>115441</v>
      </c>
      <c r="L1726" s="36"/>
      <c r="M1726" s="36">
        <f t="shared" si="356"/>
        <v>13400</v>
      </c>
      <c r="N1726" s="36">
        <f t="shared" si="357"/>
        <v>726153</v>
      </c>
      <c r="O1726" s="36">
        <f t="shared" si="358"/>
        <v>739553</v>
      </c>
      <c r="P1726" s="36">
        <f t="shared" si="359"/>
        <v>739553</v>
      </c>
      <c r="Q1726" s="36">
        <f t="shared" si="360"/>
        <v>-60986</v>
      </c>
    </row>
    <row r="1727" spans="1:17" s="33" customFormat="1" ht="13.2" x14ac:dyDescent="0.25">
      <c r="A1727" s="62">
        <v>84304</v>
      </c>
      <c r="B1727" s="63" t="s">
        <v>2024</v>
      </c>
      <c r="C1727" s="65">
        <v>315658.59999999998</v>
      </c>
      <c r="D1727" s="34">
        <f t="shared" si="348"/>
        <v>4.1199595303437458E-4</v>
      </c>
      <c r="E1727" s="66">
        <f t="shared" si="349"/>
        <v>57758</v>
      </c>
      <c r="F1727" s="35">
        <f t="shared" si="350"/>
        <v>2044252</v>
      </c>
      <c r="G1727" s="35">
        <f t="shared" si="351"/>
        <v>-1607050</v>
      </c>
      <c r="H1727" s="36">
        <f t="shared" si="352"/>
        <v>43946</v>
      </c>
      <c r="I1727" s="36">
        <f t="shared" si="353"/>
        <v>37779</v>
      </c>
      <c r="J1727" s="36">
        <f t="shared" si="354"/>
        <v>298399</v>
      </c>
      <c r="K1727" s="36">
        <f t="shared" si="355"/>
        <v>380124</v>
      </c>
      <c r="L1727" s="36"/>
      <c r="M1727" s="36">
        <f t="shared" si="356"/>
        <v>44124</v>
      </c>
      <c r="N1727" s="36">
        <f t="shared" si="357"/>
        <v>2391073</v>
      </c>
      <c r="O1727" s="36">
        <f t="shared" si="358"/>
        <v>2435197</v>
      </c>
      <c r="P1727" s="36">
        <f t="shared" si="359"/>
        <v>2435197</v>
      </c>
      <c r="Q1727" s="36">
        <f t="shared" si="360"/>
        <v>-200814</v>
      </c>
    </row>
    <row r="1728" spans="1:17" s="33" customFormat="1" ht="13.2" x14ac:dyDescent="0.25">
      <c r="A1728" s="62">
        <v>84305</v>
      </c>
      <c r="B1728" s="63" t="s">
        <v>2025</v>
      </c>
      <c r="C1728" s="65">
        <v>5936.62</v>
      </c>
      <c r="D1728" s="34">
        <f t="shared" si="348"/>
        <v>7.7484453605982191E-6</v>
      </c>
      <c r="E1728" s="66">
        <f t="shared" si="349"/>
        <v>1086</v>
      </c>
      <c r="F1728" s="35">
        <f t="shared" si="350"/>
        <v>38446</v>
      </c>
      <c r="G1728" s="35">
        <f t="shared" si="351"/>
        <v>-30224</v>
      </c>
      <c r="H1728" s="36">
        <f t="shared" si="352"/>
        <v>826</v>
      </c>
      <c r="I1728" s="36">
        <f t="shared" si="353"/>
        <v>711</v>
      </c>
      <c r="J1728" s="36">
        <f t="shared" si="354"/>
        <v>5612</v>
      </c>
      <c r="K1728" s="36">
        <f t="shared" si="355"/>
        <v>7149</v>
      </c>
      <c r="L1728" s="36"/>
      <c r="M1728" s="36">
        <f t="shared" si="356"/>
        <v>830</v>
      </c>
      <c r="N1728" s="36">
        <f t="shared" si="357"/>
        <v>44969</v>
      </c>
      <c r="O1728" s="36">
        <f t="shared" si="358"/>
        <v>45799</v>
      </c>
      <c r="P1728" s="36">
        <f t="shared" si="359"/>
        <v>45799</v>
      </c>
      <c r="Q1728" s="36">
        <f t="shared" si="360"/>
        <v>-3777</v>
      </c>
    </row>
    <row r="1729" spans="1:17" s="33" customFormat="1" ht="13.2" x14ac:dyDescent="0.25">
      <c r="A1729" s="62">
        <v>84307</v>
      </c>
      <c r="B1729" s="63" t="s">
        <v>2026</v>
      </c>
      <c r="C1729" s="65">
        <v>198659.9</v>
      </c>
      <c r="D1729" s="34">
        <f t="shared" si="348"/>
        <v>2.5928986199081396E-4</v>
      </c>
      <c r="E1729" s="66">
        <f t="shared" si="349"/>
        <v>36350</v>
      </c>
      <c r="F1729" s="35">
        <f t="shared" si="350"/>
        <v>1286551</v>
      </c>
      <c r="G1729" s="35">
        <f t="shared" si="351"/>
        <v>-1011397</v>
      </c>
      <c r="H1729" s="36">
        <f t="shared" si="352"/>
        <v>27657</v>
      </c>
      <c r="I1729" s="36">
        <f t="shared" si="353"/>
        <v>23776</v>
      </c>
      <c r="J1729" s="36">
        <f t="shared" si="354"/>
        <v>187798</v>
      </c>
      <c r="K1729" s="36">
        <f t="shared" si="355"/>
        <v>239231</v>
      </c>
      <c r="L1729" s="36"/>
      <c r="M1729" s="36">
        <f t="shared" si="356"/>
        <v>27770</v>
      </c>
      <c r="N1729" s="36">
        <f t="shared" si="357"/>
        <v>1504823</v>
      </c>
      <c r="O1729" s="36">
        <f t="shared" si="358"/>
        <v>1532593</v>
      </c>
      <c r="P1729" s="36">
        <f t="shared" si="359"/>
        <v>1532593</v>
      </c>
      <c r="Q1729" s="36">
        <f t="shared" si="360"/>
        <v>-126382</v>
      </c>
    </row>
    <row r="1730" spans="1:17" s="33" customFormat="1" ht="13.2" x14ac:dyDescent="0.25">
      <c r="A1730" s="62">
        <v>84308</v>
      </c>
      <c r="B1730" s="63" t="s">
        <v>2027</v>
      </c>
      <c r="C1730" s="65">
        <v>11224.05</v>
      </c>
      <c r="D1730" s="34">
        <f t="shared" si="348"/>
        <v>1.4649571330087227E-5</v>
      </c>
      <c r="E1730" s="66">
        <f t="shared" si="349"/>
        <v>2054</v>
      </c>
      <c r="F1730" s="35">
        <f t="shared" si="350"/>
        <v>72689</v>
      </c>
      <c r="G1730" s="35">
        <f t="shared" si="351"/>
        <v>-57143</v>
      </c>
      <c r="H1730" s="36">
        <f t="shared" si="352"/>
        <v>1563</v>
      </c>
      <c r="I1730" s="36">
        <f t="shared" si="353"/>
        <v>1343</v>
      </c>
      <c r="J1730" s="36">
        <f t="shared" si="354"/>
        <v>10610</v>
      </c>
      <c r="K1730" s="36">
        <f t="shared" si="355"/>
        <v>13516</v>
      </c>
      <c r="L1730" s="36"/>
      <c r="M1730" s="36">
        <f t="shared" si="356"/>
        <v>1569</v>
      </c>
      <c r="N1730" s="36">
        <f t="shared" si="357"/>
        <v>85021</v>
      </c>
      <c r="O1730" s="36">
        <f t="shared" si="358"/>
        <v>86590</v>
      </c>
      <c r="P1730" s="36">
        <f t="shared" si="359"/>
        <v>86590</v>
      </c>
      <c r="Q1730" s="36">
        <f t="shared" si="360"/>
        <v>-7140</v>
      </c>
    </row>
    <row r="1731" spans="1:17" s="33" customFormat="1" ht="13.2" x14ac:dyDescent="0.25">
      <c r="A1731" s="62">
        <v>84309</v>
      </c>
      <c r="B1731" s="63" t="s">
        <v>2028</v>
      </c>
      <c r="C1731" s="65">
        <v>445420.08</v>
      </c>
      <c r="D1731" s="34">
        <f t="shared" si="348"/>
        <v>5.8135995775260806E-4</v>
      </c>
      <c r="E1731" s="66">
        <f t="shared" si="349"/>
        <v>81501</v>
      </c>
      <c r="F1731" s="35">
        <f t="shared" si="350"/>
        <v>2884606</v>
      </c>
      <c r="G1731" s="35">
        <f t="shared" si="351"/>
        <v>-2267678</v>
      </c>
      <c r="H1731" s="36">
        <f t="shared" si="352"/>
        <v>62011</v>
      </c>
      <c r="I1731" s="36">
        <f t="shared" si="353"/>
        <v>53309</v>
      </c>
      <c r="J1731" s="36">
        <f t="shared" si="354"/>
        <v>421066</v>
      </c>
      <c r="K1731" s="36">
        <f t="shared" si="355"/>
        <v>536386</v>
      </c>
      <c r="L1731" s="36"/>
      <c r="M1731" s="36">
        <f t="shared" si="356"/>
        <v>62263</v>
      </c>
      <c r="N1731" s="36">
        <f t="shared" si="357"/>
        <v>3373999</v>
      </c>
      <c r="O1731" s="36">
        <f t="shared" si="358"/>
        <v>3436262</v>
      </c>
      <c r="P1731" s="36">
        <f t="shared" si="359"/>
        <v>3436262</v>
      </c>
      <c r="Q1731" s="36">
        <f t="shared" si="360"/>
        <v>-283365</v>
      </c>
    </row>
    <row r="1732" spans="1:17" s="33" customFormat="1" ht="13.2" x14ac:dyDescent="0.25">
      <c r="A1732" s="62">
        <v>84311</v>
      </c>
      <c r="B1732" s="63" t="s">
        <v>2029</v>
      </c>
      <c r="C1732" s="65">
        <v>8004.86</v>
      </c>
      <c r="D1732" s="34">
        <f t="shared" si="348"/>
        <v>1.0447901386519309E-5</v>
      </c>
      <c r="E1732" s="66">
        <f t="shared" si="349"/>
        <v>1465</v>
      </c>
      <c r="F1732" s="35">
        <f t="shared" si="350"/>
        <v>51841</v>
      </c>
      <c r="G1732" s="35">
        <f t="shared" si="351"/>
        <v>-40754</v>
      </c>
      <c r="H1732" s="36">
        <f t="shared" si="352"/>
        <v>1114</v>
      </c>
      <c r="I1732" s="36">
        <f t="shared" si="353"/>
        <v>958</v>
      </c>
      <c r="J1732" s="36">
        <f t="shared" si="354"/>
        <v>7567</v>
      </c>
      <c r="K1732" s="36">
        <f t="shared" si="355"/>
        <v>9639</v>
      </c>
      <c r="L1732" s="36"/>
      <c r="M1732" s="36">
        <f t="shared" si="356"/>
        <v>1119</v>
      </c>
      <c r="N1732" s="36">
        <f t="shared" si="357"/>
        <v>60636</v>
      </c>
      <c r="O1732" s="36">
        <f t="shared" si="358"/>
        <v>61755</v>
      </c>
      <c r="P1732" s="36">
        <f t="shared" si="359"/>
        <v>61755</v>
      </c>
      <c r="Q1732" s="36">
        <f t="shared" si="360"/>
        <v>-5092</v>
      </c>
    </row>
    <row r="1733" spans="1:17" s="33" customFormat="1" ht="13.2" x14ac:dyDescent="0.25">
      <c r="A1733" s="62">
        <v>84312</v>
      </c>
      <c r="B1733" s="63" t="s">
        <v>2030</v>
      </c>
      <c r="C1733" s="65">
        <v>42565.08</v>
      </c>
      <c r="D1733" s="34">
        <f t="shared" si="348"/>
        <v>5.5555719693949095E-5</v>
      </c>
      <c r="E1733" s="66">
        <f t="shared" si="349"/>
        <v>7788</v>
      </c>
      <c r="F1733" s="35">
        <f t="shared" si="350"/>
        <v>275658</v>
      </c>
      <c r="G1733" s="35">
        <f t="shared" si="351"/>
        <v>-216703</v>
      </c>
      <c r="H1733" s="36">
        <f t="shared" si="352"/>
        <v>5926</v>
      </c>
      <c r="I1733" s="36">
        <f t="shared" si="353"/>
        <v>5094</v>
      </c>
      <c r="J1733" s="36">
        <f t="shared" si="354"/>
        <v>40238</v>
      </c>
      <c r="K1733" s="36">
        <f t="shared" si="355"/>
        <v>51258</v>
      </c>
      <c r="L1733" s="36"/>
      <c r="M1733" s="36">
        <f t="shared" si="356"/>
        <v>5950</v>
      </c>
      <c r="N1733" s="36">
        <f t="shared" si="357"/>
        <v>322425</v>
      </c>
      <c r="O1733" s="36">
        <f t="shared" si="358"/>
        <v>328375</v>
      </c>
      <c r="P1733" s="36">
        <f t="shared" si="359"/>
        <v>328375</v>
      </c>
      <c r="Q1733" s="36">
        <f t="shared" si="360"/>
        <v>-27079</v>
      </c>
    </row>
    <row r="1734" spans="1:17" s="33" customFormat="1" ht="13.2" x14ac:dyDescent="0.25">
      <c r="A1734" s="62">
        <v>84314</v>
      </c>
      <c r="B1734" s="63" t="s">
        <v>2031</v>
      </c>
      <c r="C1734" s="65">
        <v>19749.53</v>
      </c>
      <c r="D1734" s="34">
        <f t="shared" si="348"/>
        <v>2.5776983216459088E-5</v>
      </c>
      <c r="E1734" s="66">
        <f t="shared" si="349"/>
        <v>3614</v>
      </c>
      <c r="F1734" s="35">
        <f t="shared" si="350"/>
        <v>127901</v>
      </c>
      <c r="G1734" s="35">
        <f t="shared" si="351"/>
        <v>-100547</v>
      </c>
      <c r="H1734" s="36">
        <f t="shared" si="352"/>
        <v>2750</v>
      </c>
      <c r="I1734" s="36">
        <f t="shared" si="353"/>
        <v>2364</v>
      </c>
      <c r="J1734" s="36">
        <f t="shared" si="354"/>
        <v>18670</v>
      </c>
      <c r="K1734" s="36">
        <f t="shared" si="355"/>
        <v>23784</v>
      </c>
      <c r="L1734" s="36"/>
      <c r="M1734" s="36">
        <f t="shared" si="356"/>
        <v>2761</v>
      </c>
      <c r="N1734" s="36">
        <f t="shared" si="357"/>
        <v>149600</v>
      </c>
      <c r="O1734" s="36">
        <f t="shared" si="358"/>
        <v>152361</v>
      </c>
      <c r="P1734" s="36">
        <f t="shared" si="359"/>
        <v>152361</v>
      </c>
      <c r="Q1734" s="36">
        <f t="shared" si="360"/>
        <v>-12564</v>
      </c>
    </row>
    <row r="1735" spans="1:17" s="33" customFormat="1" ht="13.2" x14ac:dyDescent="0.25">
      <c r="A1735" s="62">
        <v>84317</v>
      </c>
      <c r="B1735" s="63" t="s">
        <v>2032</v>
      </c>
      <c r="C1735" s="65">
        <v>49511.79</v>
      </c>
      <c r="D1735" s="34">
        <f t="shared" si="348"/>
        <v>6.4622529237244976E-5</v>
      </c>
      <c r="E1735" s="66">
        <f t="shared" si="349"/>
        <v>9060</v>
      </c>
      <c r="F1735" s="35">
        <f t="shared" si="350"/>
        <v>320646</v>
      </c>
      <c r="G1735" s="35">
        <f t="shared" si="351"/>
        <v>-252069</v>
      </c>
      <c r="H1735" s="36">
        <f t="shared" si="352"/>
        <v>6893</v>
      </c>
      <c r="I1735" s="36">
        <f t="shared" si="353"/>
        <v>5926</v>
      </c>
      <c r="J1735" s="36">
        <f t="shared" si="354"/>
        <v>46805</v>
      </c>
      <c r="K1735" s="36">
        <f t="shared" si="355"/>
        <v>59624</v>
      </c>
      <c r="L1735" s="36"/>
      <c r="M1735" s="36">
        <f t="shared" si="356"/>
        <v>6921</v>
      </c>
      <c r="N1735" s="36">
        <f t="shared" si="357"/>
        <v>375045</v>
      </c>
      <c r="O1735" s="36">
        <f t="shared" si="358"/>
        <v>381966</v>
      </c>
      <c r="P1735" s="36">
        <f t="shared" si="359"/>
        <v>381966</v>
      </c>
      <c r="Q1735" s="36">
        <f t="shared" si="360"/>
        <v>-31498</v>
      </c>
    </row>
    <row r="1736" spans="1:17" s="33" customFormat="1" ht="13.2" x14ac:dyDescent="0.25">
      <c r="A1736" s="62">
        <v>84318</v>
      </c>
      <c r="B1736" s="63" t="s">
        <v>2033</v>
      </c>
      <c r="C1736" s="65">
        <v>113.28</v>
      </c>
      <c r="D1736" s="34">
        <f t="shared" si="348"/>
        <v>1.4785246326168194E-7</v>
      </c>
      <c r="E1736" s="66">
        <f t="shared" si="349"/>
        <v>21</v>
      </c>
      <c r="F1736" s="35">
        <f t="shared" si="350"/>
        <v>734</v>
      </c>
      <c r="G1736" s="35">
        <f t="shared" si="351"/>
        <v>-577</v>
      </c>
      <c r="H1736" s="36">
        <f t="shared" si="352"/>
        <v>16</v>
      </c>
      <c r="I1736" s="36">
        <f t="shared" si="353"/>
        <v>14</v>
      </c>
      <c r="J1736" s="36">
        <f t="shared" si="354"/>
        <v>107</v>
      </c>
      <c r="K1736" s="36">
        <f t="shared" si="355"/>
        <v>137</v>
      </c>
      <c r="L1736" s="36"/>
      <c r="M1736" s="36">
        <f t="shared" si="356"/>
        <v>16</v>
      </c>
      <c r="N1736" s="36">
        <f t="shared" si="357"/>
        <v>858</v>
      </c>
      <c r="O1736" s="36">
        <f t="shared" si="358"/>
        <v>874</v>
      </c>
      <c r="P1736" s="36">
        <f t="shared" si="359"/>
        <v>874</v>
      </c>
      <c r="Q1736" s="36">
        <f t="shared" si="360"/>
        <v>-72</v>
      </c>
    </row>
    <row r="1737" spans="1:17" s="33" customFormat="1" ht="13.2" x14ac:dyDescent="0.25">
      <c r="A1737" s="62">
        <v>84319</v>
      </c>
      <c r="B1737" s="63" t="s">
        <v>2034</v>
      </c>
      <c r="C1737" s="65">
        <v>326.73</v>
      </c>
      <c r="D1737" s="34">
        <f t="shared" si="348"/>
        <v>4.2644628638320394E-7</v>
      </c>
      <c r="E1737" s="66">
        <f t="shared" si="349"/>
        <v>60</v>
      </c>
      <c r="F1737" s="35">
        <f t="shared" si="350"/>
        <v>2116</v>
      </c>
      <c r="G1737" s="35">
        <f t="shared" si="351"/>
        <v>-1663</v>
      </c>
      <c r="H1737" s="36">
        <f t="shared" si="352"/>
        <v>45</v>
      </c>
      <c r="I1737" s="36">
        <f t="shared" si="353"/>
        <v>39</v>
      </c>
      <c r="J1737" s="36">
        <f t="shared" si="354"/>
        <v>309</v>
      </c>
      <c r="K1737" s="36">
        <f t="shared" si="355"/>
        <v>393</v>
      </c>
      <c r="L1737" s="36"/>
      <c r="M1737" s="36">
        <f t="shared" si="356"/>
        <v>46</v>
      </c>
      <c r="N1737" s="36">
        <f t="shared" si="357"/>
        <v>2475</v>
      </c>
      <c r="O1737" s="36">
        <f t="shared" si="358"/>
        <v>2521</v>
      </c>
      <c r="P1737" s="36">
        <f t="shared" si="359"/>
        <v>2521</v>
      </c>
      <c r="Q1737" s="36">
        <f t="shared" si="360"/>
        <v>-208</v>
      </c>
    </row>
    <row r="1738" spans="1:17" s="33" customFormat="1" ht="13.2" x14ac:dyDescent="0.25">
      <c r="A1738" s="62">
        <v>84320</v>
      </c>
      <c r="B1738" s="63" t="s">
        <v>2035</v>
      </c>
      <c r="C1738" s="65">
        <v>2225249.37</v>
      </c>
      <c r="D1738" s="34">
        <f t="shared" si="348"/>
        <v>2.9043838340925662E-3</v>
      </c>
      <c r="E1738" s="66">
        <f t="shared" si="349"/>
        <v>407169</v>
      </c>
      <c r="F1738" s="35">
        <f t="shared" si="350"/>
        <v>14411043</v>
      </c>
      <c r="G1738" s="35">
        <f t="shared" si="351"/>
        <v>-11328968</v>
      </c>
      <c r="H1738" s="36">
        <f t="shared" si="352"/>
        <v>309799</v>
      </c>
      <c r="I1738" s="36">
        <f t="shared" si="353"/>
        <v>266323</v>
      </c>
      <c r="J1738" s="36">
        <f t="shared" si="354"/>
        <v>2103580</v>
      </c>
      <c r="K1738" s="36">
        <f t="shared" si="355"/>
        <v>2679702</v>
      </c>
      <c r="L1738" s="36"/>
      <c r="M1738" s="36">
        <f t="shared" si="356"/>
        <v>311056</v>
      </c>
      <c r="N1738" s="36">
        <f t="shared" si="357"/>
        <v>16855974</v>
      </c>
      <c r="O1738" s="36">
        <f t="shared" si="358"/>
        <v>17167030</v>
      </c>
      <c r="P1738" s="36">
        <f t="shared" si="359"/>
        <v>17167030</v>
      </c>
      <c r="Q1738" s="36">
        <f t="shared" si="360"/>
        <v>-1415648</v>
      </c>
    </row>
    <row r="1739" spans="1:17" s="33" customFormat="1" ht="13.2" x14ac:dyDescent="0.25">
      <c r="A1739" s="62">
        <v>84404</v>
      </c>
      <c r="B1739" s="63" t="s">
        <v>2036</v>
      </c>
      <c r="C1739" s="65">
        <v>141.66999999999999</v>
      </c>
      <c r="D1739" s="34">
        <f t="shared" si="348"/>
        <v>1.8490694271082698E-7</v>
      </c>
      <c r="E1739" s="66">
        <f t="shared" si="349"/>
        <v>26</v>
      </c>
      <c r="F1739" s="35">
        <f t="shared" si="350"/>
        <v>917</v>
      </c>
      <c r="G1739" s="35">
        <f t="shared" si="351"/>
        <v>-721</v>
      </c>
      <c r="H1739" s="36">
        <f t="shared" si="352"/>
        <v>20</v>
      </c>
      <c r="I1739" s="36">
        <f t="shared" si="353"/>
        <v>17</v>
      </c>
      <c r="J1739" s="36">
        <f t="shared" si="354"/>
        <v>134</v>
      </c>
      <c r="K1739" s="36">
        <f t="shared" si="355"/>
        <v>171</v>
      </c>
      <c r="L1739" s="36"/>
      <c r="M1739" s="36">
        <f t="shared" si="356"/>
        <v>20</v>
      </c>
      <c r="N1739" s="36">
        <f t="shared" si="357"/>
        <v>1073</v>
      </c>
      <c r="O1739" s="36">
        <f t="shared" si="358"/>
        <v>1093</v>
      </c>
      <c r="P1739" s="36">
        <f t="shared" si="359"/>
        <v>1093</v>
      </c>
      <c r="Q1739" s="36">
        <f t="shared" si="360"/>
        <v>-90</v>
      </c>
    </row>
    <row r="1740" spans="1:17" s="33" customFormat="1" ht="13.2" x14ac:dyDescent="0.25">
      <c r="A1740" s="62">
        <v>84544</v>
      </c>
      <c r="B1740" s="63" t="s">
        <v>2037</v>
      </c>
      <c r="C1740" s="65">
        <v>1072558.32</v>
      </c>
      <c r="D1740" s="34">
        <f t="shared" ref="D1740:D1803" si="361">+C1740/$C$10</f>
        <v>1.399897507095792E-3</v>
      </c>
      <c r="E1740" s="66">
        <f t="shared" ref="E1740:E1803" si="362">ROUND(D1740*$E$10,0)</f>
        <v>196253</v>
      </c>
      <c r="F1740" s="35">
        <f t="shared" ref="F1740:F1803" si="363">+ROUND(D1740*$F$10,0)</f>
        <v>6946046</v>
      </c>
      <c r="G1740" s="35">
        <f t="shared" ref="G1740:G1803" si="364">+ROUND(D1740*$G$10,0)</f>
        <v>-5460502</v>
      </c>
      <c r="H1740" s="36">
        <f t="shared" ref="H1740:H1803" si="365">ROUND(D1740*$H$10,0)</f>
        <v>149321</v>
      </c>
      <c r="I1740" s="36">
        <f t="shared" ref="I1740:I1803" si="366">ROUND(D1740*$I$10,0)</f>
        <v>128366</v>
      </c>
      <c r="J1740" s="36">
        <f t="shared" ref="J1740:J1803" si="367">ROUND(D1740*$J$10,0)</f>
        <v>1013914</v>
      </c>
      <c r="K1740" s="36">
        <f t="shared" ref="K1740:K1803" si="368">ROUND(SUM(H1740:J1740),0)</f>
        <v>1291601</v>
      </c>
      <c r="L1740" s="36"/>
      <c r="M1740" s="36">
        <f t="shared" ref="M1740:M1803" si="369">ROUND(D1740*$M$10,0)</f>
        <v>149927</v>
      </c>
      <c r="N1740" s="36">
        <f t="shared" ref="N1740:N1803" si="370">ROUND(D1740*$N$10,0)</f>
        <v>8124490</v>
      </c>
      <c r="O1740" s="36">
        <f t="shared" ref="O1740:O1803" si="371">ROUND(SUM(L1740:N1740),0)</f>
        <v>8274417</v>
      </c>
      <c r="P1740" s="36">
        <f t="shared" ref="P1740:P1803" si="372">ROUND(SUM(M1740:N1740),0)</f>
        <v>8274417</v>
      </c>
      <c r="Q1740" s="36">
        <f t="shared" ref="Q1740:Q1803" si="373">ROUND(D1740*$Q$10,0)</f>
        <v>-682335</v>
      </c>
    </row>
    <row r="1741" spans="1:17" s="33" customFormat="1" ht="13.2" x14ac:dyDescent="0.25">
      <c r="A1741" s="62">
        <v>84545</v>
      </c>
      <c r="B1741" s="63" t="s">
        <v>2038</v>
      </c>
      <c r="C1741" s="65">
        <v>444950.03</v>
      </c>
      <c r="D1741" s="34">
        <f t="shared" si="361"/>
        <v>5.8074645095214763E-4</v>
      </c>
      <c r="E1741" s="66">
        <f t="shared" si="362"/>
        <v>81415</v>
      </c>
      <c r="F1741" s="35">
        <f t="shared" si="363"/>
        <v>2881562</v>
      </c>
      <c r="G1741" s="35">
        <f t="shared" si="364"/>
        <v>-2265285</v>
      </c>
      <c r="H1741" s="36">
        <f t="shared" si="365"/>
        <v>61946</v>
      </c>
      <c r="I1741" s="36">
        <f t="shared" si="366"/>
        <v>53253</v>
      </c>
      <c r="J1741" s="36">
        <f t="shared" si="367"/>
        <v>420622</v>
      </c>
      <c r="K1741" s="36">
        <f t="shared" si="368"/>
        <v>535821</v>
      </c>
      <c r="L1741" s="36"/>
      <c r="M1741" s="36">
        <f t="shared" si="369"/>
        <v>62197</v>
      </c>
      <c r="N1741" s="36">
        <f t="shared" si="370"/>
        <v>3370439</v>
      </c>
      <c r="O1741" s="36">
        <f t="shared" si="371"/>
        <v>3432636</v>
      </c>
      <c r="P1741" s="36">
        <f t="shared" si="372"/>
        <v>3432636</v>
      </c>
      <c r="Q1741" s="36">
        <f t="shared" si="373"/>
        <v>-283066</v>
      </c>
    </row>
    <row r="1742" spans="1:17" s="33" customFormat="1" ht="13.2" x14ac:dyDescent="0.25">
      <c r="A1742" s="62">
        <v>84546</v>
      </c>
      <c r="B1742" s="63" t="s">
        <v>2039</v>
      </c>
      <c r="C1742" s="65">
        <v>626627.80000000005</v>
      </c>
      <c r="D1742" s="34">
        <f t="shared" si="361"/>
        <v>8.1787132572606457E-4</v>
      </c>
      <c r="E1742" s="66">
        <f t="shared" si="362"/>
        <v>114658</v>
      </c>
      <c r="F1742" s="35">
        <f t="shared" si="363"/>
        <v>4058134</v>
      </c>
      <c r="G1742" s="35">
        <f t="shared" si="364"/>
        <v>-3190225</v>
      </c>
      <c r="H1742" s="36">
        <f t="shared" si="365"/>
        <v>87239</v>
      </c>
      <c r="I1742" s="36">
        <f t="shared" si="366"/>
        <v>74996</v>
      </c>
      <c r="J1742" s="36">
        <f t="shared" si="367"/>
        <v>592366</v>
      </c>
      <c r="K1742" s="36">
        <f t="shared" si="368"/>
        <v>754601</v>
      </c>
      <c r="L1742" s="36"/>
      <c r="M1742" s="36">
        <f t="shared" si="369"/>
        <v>87593</v>
      </c>
      <c r="N1742" s="36">
        <f t="shared" si="370"/>
        <v>4746624</v>
      </c>
      <c r="O1742" s="36">
        <f t="shared" si="371"/>
        <v>4834217</v>
      </c>
      <c r="P1742" s="36">
        <f t="shared" si="372"/>
        <v>4834217</v>
      </c>
      <c r="Q1742" s="36">
        <f t="shared" si="373"/>
        <v>-398645</v>
      </c>
    </row>
    <row r="1743" spans="1:17" s="33" customFormat="1" ht="13.2" x14ac:dyDescent="0.25">
      <c r="A1743" s="62">
        <v>84547</v>
      </c>
      <c r="B1743" s="63" t="s">
        <v>2040</v>
      </c>
      <c r="C1743" s="65">
        <v>597246.79</v>
      </c>
      <c r="D1743" s="34">
        <f t="shared" si="361"/>
        <v>7.7952338521038557E-4</v>
      </c>
      <c r="E1743" s="66">
        <f t="shared" si="362"/>
        <v>109282</v>
      </c>
      <c r="F1743" s="35">
        <f t="shared" si="363"/>
        <v>3867858</v>
      </c>
      <c r="G1743" s="35">
        <f t="shared" si="364"/>
        <v>-3040643</v>
      </c>
      <c r="H1743" s="36">
        <f t="shared" si="365"/>
        <v>83149</v>
      </c>
      <c r="I1743" s="36">
        <f t="shared" si="366"/>
        <v>71480</v>
      </c>
      <c r="J1743" s="36">
        <f t="shared" si="367"/>
        <v>564591</v>
      </c>
      <c r="K1743" s="36">
        <f t="shared" si="368"/>
        <v>719220</v>
      </c>
      <c r="L1743" s="36"/>
      <c r="M1743" s="36">
        <f t="shared" si="369"/>
        <v>83486</v>
      </c>
      <c r="N1743" s="36">
        <f t="shared" si="370"/>
        <v>4524067</v>
      </c>
      <c r="O1743" s="36">
        <f t="shared" si="371"/>
        <v>4607553</v>
      </c>
      <c r="P1743" s="36">
        <f t="shared" si="372"/>
        <v>4607553</v>
      </c>
      <c r="Q1743" s="36">
        <f t="shared" si="373"/>
        <v>-379953</v>
      </c>
    </row>
    <row r="1744" spans="1:17" s="33" customFormat="1" ht="13.2" x14ac:dyDescent="0.25">
      <c r="A1744" s="62">
        <v>84548</v>
      </c>
      <c r="B1744" s="63" t="s">
        <v>2041</v>
      </c>
      <c r="C1744" s="65">
        <v>1059878.52</v>
      </c>
      <c r="D1744" s="34">
        <f t="shared" si="361"/>
        <v>1.3833478984829259E-3</v>
      </c>
      <c r="E1744" s="66">
        <f t="shared" si="362"/>
        <v>193933</v>
      </c>
      <c r="F1744" s="35">
        <f t="shared" si="363"/>
        <v>6863930</v>
      </c>
      <c r="G1744" s="35">
        <f t="shared" si="364"/>
        <v>-5395948</v>
      </c>
      <c r="H1744" s="36">
        <f t="shared" si="365"/>
        <v>147556</v>
      </c>
      <c r="I1744" s="36">
        <f t="shared" si="366"/>
        <v>126849</v>
      </c>
      <c r="J1744" s="36">
        <f t="shared" si="367"/>
        <v>1001928</v>
      </c>
      <c r="K1744" s="36">
        <f t="shared" si="368"/>
        <v>1276333</v>
      </c>
      <c r="L1744" s="36"/>
      <c r="M1744" s="36">
        <f t="shared" si="369"/>
        <v>148155</v>
      </c>
      <c r="N1744" s="36">
        <f t="shared" si="370"/>
        <v>8028442</v>
      </c>
      <c r="O1744" s="36">
        <f t="shared" si="371"/>
        <v>8176597</v>
      </c>
      <c r="P1744" s="36">
        <f t="shared" si="372"/>
        <v>8176597</v>
      </c>
      <c r="Q1744" s="36">
        <f t="shared" si="373"/>
        <v>-674268</v>
      </c>
    </row>
    <row r="1745" spans="1:17" s="33" customFormat="1" ht="13.2" x14ac:dyDescent="0.25">
      <c r="A1745" s="62">
        <v>84601</v>
      </c>
      <c r="B1745" s="63" t="s">
        <v>2042</v>
      </c>
      <c r="C1745" s="65">
        <v>32776.21</v>
      </c>
      <c r="D1745" s="34">
        <f t="shared" si="361"/>
        <v>4.2779337790273412E-5</v>
      </c>
      <c r="E1745" s="66">
        <f t="shared" si="362"/>
        <v>5997</v>
      </c>
      <c r="F1745" s="35">
        <f t="shared" si="363"/>
        <v>212264</v>
      </c>
      <c r="G1745" s="35">
        <f t="shared" si="364"/>
        <v>-166867</v>
      </c>
      <c r="H1745" s="36">
        <f t="shared" si="365"/>
        <v>4563</v>
      </c>
      <c r="I1745" s="36">
        <f t="shared" si="366"/>
        <v>3923</v>
      </c>
      <c r="J1745" s="36">
        <f t="shared" si="367"/>
        <v>30984</v>
      </c>
      <c r="K1745" s="36">
        <f t="shared" si="368"/>
        <v>39470</v>
      </c>
      <c r="L1745" s="36"/>
      <c r="M1745" s="36">
        <f t="shared" si="369"/>
        <v>4582</v>
      </c>
      <c r="N1745" s="36">
        <f t="shared" si="370"/>
        <v>248276</v>
      </c>
      <c r="O1745" s="36">
        <f t="shared" si="371"/>
        <v>252858</v>
      </c>
      <c r="P1745" s="36">
        <f t="shared" si="372"/>
        <v>252858</v>
      </c>
      <c r="Q1745" s="36">
        <f t="shared" si="373"/>
        <v>-20851</v>
      </c>
    </row>
    <row r="1746" spans="1:17" s="33" customFormat="1" ht="13.2" x14ac:dyDescent="0.25">
      <c r="A1746" s="62">
        <v>85001</v>
      </c>
      <c r="B1746" s="63" t="s">
        <v>2043</v>
      </c>
      <c r="C1746" s="65">
        <v>6951693.5199999996</v>
      </c>
      <c r="D1746" s="34">
        <f t="shared" si="361"/>
        <v>9.0733140075235901E-3</v>
      </c>
      <c r="E1746" s="66">
        <f>ROUND(D1746*$E$10,0)+1</f>
        <v>1271999</v>
      </c>
      <c r="F1746" s="35">
        <f t="shared" si="363"/>
        <v>45020193</v>
      </c>
      <c r="G1746" s="35">
        <f>+ROUND(D1746*$G$10,0)</f>
        <v>-35391769</v>
      </c>
      <c r="H1746" s="36">
        <f t="shared" si="365"/>
        <v>967813</v>
      </c>
      <c r="I1746" s="36">
        <f t="shared" ref="I1746:I1747" si="374">ROUND(D1746*$I$10,0)+1</f>
        <v>831996</v>
      </c>
      <c r="J1746" s="36">
        <f t="shared" si="367"/>
        <v>6571598</v>
      </c>
      <c r="K1746" s="36">
        <f t="shared" si="368"/>
        <v>8371407</v>
      </c>
      <c r="L1746" s="36"/>
      <c r="M1746" s="36">
        <f t="shared" si="369"/>
        <v>971742</v>
      </c>
      <c r="N1746" s="36">
        <f>ROUND(D1746*$N$10,0)-1</f>
        <v>52658173</v>
      </c>
      <c r="O1746" s="36">
        <f t="shared" si="371"/>
        <v>53629915</v>
      </c>
      <c r="P1746" s="36">
        <f t="shared" si="372"/>
        <v>53629915</v>
      </c>
      <c r="Q1746" s="36">
        <f t="shared" si="373"/>
        <v>-4422492</v>
      </c>
    </row>
    <row r="1747" spans="1:17" s="33" customFormat="1" ht="13.2" x14ac:dyDescent="0.25">
      <c r="A1747" s="62">
        <v>85002</v>
      </c>
      <c r="B1747" s="63" t="s">
        <v>2044</v>
      </c>
      <c r="C1747" s="65">
        <v>15644449.99</v>
      </c>
      <c r="D1747" s="34">
        <f t="shared" si="361"/>
        <v>2.0419054267264262E-2</v>
      </c>
      <c r="E1747" s="66">
        <f>ROUND(D1747*$E$10,0)+1</f>
        <v>2862571</v>
      </c>
      <c r="F1747" s="35">
        <f>+ROUND(D1747*$F$10,0)-1</f>
        <v>101315766</v>
      </c>
      <c r="G1747" s="35">
        <f>+ROUND(D1747*$G$10,0)</f>
        <v>-79647464</v>
      </c>
      <c r="H1747" s="36">
        <f>ROUND(D1747*$H$10,0)+1</f>
        <v>2178018</v>
      </c>
      <c r="I1747" s="36">
        <f t="shared" si="374"/>
        <v>1872366</v>
      </c>
      <c r="J1747" s="36">
        <f>ROUND(D1747*$J$10,0)-1</f>
        <v>14789062</v>
      </c>
      <c r="K1747" s="36">
        <f t="shared" si="368"/>
        <v>18839446</v>
      </c>
      <c r="L1747" s="36"/>
      <c r="M1747" s="36">
        <f>ROUND(D1747*$M$10,0)</f>
        <v>2186857</v>
      </c>
      <c r="N1747" s="36">
        <f>ROUND(D1747*$N$10,0)-1</f>
        <v>118504672</v>
      </c>
      <c r="O1747" s="36">
        <f t="shared" si="371"/>
        <v>120691529</v>
      </c>
      <c r="P1747" s="36">
        <f t="shared" si="372"/>
        <v>120691529</v>
      </c>
      <c r="Q1747" s="36">
        <f>ROUND(D1747*$Q$10,0)-1</f>
        <v>-9952606</v>
      </c>
    </row>
    <row r="1748" spans="1:17" s="33" customFormat="1" ht="13.2" x14ac:dyDescent="0.25">
      <c r="A1748" s="62">
        <v>85006</v>
      </c>
      <c r="B1748" s="63" t="s">
        <v>2045</v>
      </c>
      <c r="C1748" s="65">
        <v>818039.81</v>
      </c>
      <c r="D1748" s="34">
        <f t="shared" si="361"/>
        <v>1.0677012796135089E-3</v>
      </c>
      <c r="E1748" s="66">
        <f t="shared" si="362"/>
        <v>149682</v>
      </c>
      <c r="F1748" s="35">
        <f t="shared" si="363"/>
        <v>5297747</v>
      </c>
      <c r="G1748" s="35">
        <f t="shared" si="364"/>
        <v>-4164723</v>
      </c>
      <c r="H1748" s="36">
        <f t="shared" si="365"/>
        <v>113887</v>
      </c>
      <c r="I1748" s="36">
        <f t="shared" si="366"/>
        <v>97905</v>
      </c>
      <c r="J1748" s="36">
        <f t="shared" si="367"/>
        <v>773312</v>
      </c>
      <c r="K1748" s="36">
        <f t="shared" si="368"/>
        <v>985104</v>
      </c>
      <c r="L1748" s="36"/>
      <c r="M1748" s="36">
        <f t="shared" si="369"/>
        <v>114350</v>
      </c>
      <c r="N1748" s="36">
        <f t="shared" si="370"/>
        <v>6196545</v>
      </c>
      <c r="O1748" s="36">
        <f t="shared" si="371"/>
        <v>6310895</v>
      </c>
      <c r="P1748" s="36">
        <f t="shared" si="372"/>
        <v>6310895</v>
      </c>
      <c r="Q1748" s="36">
        <f t="shared" si="373"/>
        <v>-520416</v>
      </c>
    </row>
    <row r="1749" spans="1:17" s="33" customFormat="1" ht="13.2" x14ac:dyDescent="0.25">
      <c r="A1749" s="62">
        <v>85101</v>
      </c>
      <c r="B1749" s="63" t="s">
        <v>2340</v>
      </c>
      <c r="C1749" s="65">
        <v>906.42</v>
      </c>
      <c r="D1749" s="34">
        <f t="shared" si="361"/>
        <v>1.1830546411516043E-6</v>
      </c>
      <c r="E1749" s="66">
        <f t="shared" si="362"/>
        <v>166</v>
      </c>
      <c r="F1749" s="35">
        <f t="shared" si="363"/>
        <v>5870</v>
      </c>
      <c r="G1749" s="35">
        <f t="shared" si="364"/>
        <v>-4615</v>
      </c>
      <c r="H1749" s="36">
        <f t="shared" si="365"/>
        <v>126</v>
      </c>
      <c r="I1749" s="36">
        <f t="shared" si="366"/>
        <v>108</v>
      </c>
      <c r="J1749" s="36">
        <f t="shared" si="367"/>
        <v>857</v>
      </c>
      <c r="K1749" s="36">
        <f t="shared" si="368"/>
        <v>1091</v>
      </c>
      <c r="L1749" s="36"/>
      <c r="M1749" s="36">
        <f t="shared" si="369"/>
        <v>127</v>
      </c>
      <c r="N1749" s="36">
        <f t="shared" si="370"/>
        <v>6866</v>
      </c>
      <c r="O1749" s="36">
        <f t="shared" si="371"/>
        <v>6993</v>
      </c>
      <c r="P1749" s="36">
        <f t="shared" si="372"/>
        <v>6993</v>
      </c>
      <c r="Q1749" s="36">
        <f t="shared" si="373"/>
        <v>-577</v>
      </c>
    </row>
    <row r="1750" spans="1:17" s="33" customFormat="1" ht="13.2" x14ac:dyDescent="0.25">
      <c r="A1750" s="62">
        <v>85201</v>
      </c>
      <c r="B1750" s="63" t="s">
        <v>2046</v>
      </c>
      <c r="C1750" s="65">
        <v>1187592.47</v>
      </c>
      <c r="D1750" s="34">
        <f t="shared" si="361"/>
        <v>1.5500394777588728E-3</v>
      </c>
      <c r="E1750" s="66">
        <f t="shared" si="362"/>
        <v>217302</v>
      </c>
      <c r="F1750" s="35">
        <f t="shared" si="363"/>
        <v>7691024</v>
      </c>
      <c r="G1750" s="35">
        <f t="shared" si="364"/>
        <v>-6046152</v>
      </c>
      <c r="H1750" s="36">
        <f t="shared" si="365"/>
        <v>165336</v>
      </c>
      <c r="I1750" s="36">
        <f t="shared" si="366"/>
        <v>142134</v>
      </c>
      <c r="J1750" s="36">
        <f t="shared" si="367"/>
        <v>1122659</v>
      </c>
      <c r="K1750" s="36">
        <f t="shared" si="368"/>
        <v>1430129</v>
      </c>
      <c r="L1750" s="36"/>
      <c r="M1750" s="36">
        <f t="shared" si="369"/>
        <v>166007</v>
      </c>
      <c r="N1750" s="36">
        <f t="shared" si="370"/>
        <v>8995858</v>
      </c>
      <c r="O1750" s="36">
        <f t="shared" si="371"/>
        <v>9161865</v>
      </c>
      <c r="P1750" s="36">
        <f t="shared" si="372"/>
        <v>9161865</v>
      </c>
      <c r="Q1750" s="36">
        <f t="shared" si="373"/>
        <v>-755516</v>
      </c>
    </row>
    <row r="1751" spans="1:17" s="33" customFormat="1" ht="13.2" x14ac:dyDescent="0.25">
      <c r="A1751" s="62">
        <v>85203</v>
      </c>
      <c r="B1751" s="63" t="s">
        <v>2047</v>
      </c>
      <c r="C1751" s="65">
        <v>18860.240000000002</v>
      </c>
      <c r="D1751" s="34">
        <f t="shared" si="361"/>
        <v>2.4616286561674651E-5</v>
      </c>
      <c r="E1751" s="66">
        <f t="shared" si="362"/>
        <v>3451</v>
      </c>
      <c r="F1751" s="35">
        <f t="shared" si="363"/>
        <v>122142</v>
      </c>
      <c r="G1751" s="35">
        <f t="shared" si="364"/>
        <v>-96019</v>
      </c>
      <c r="H1751" s="36">
        <f t="shared" si="365"/>
        <v>2626</v>
      </c>
      <c r="I1751" s="36">
        <f t="shared" si="366"/>
        <v>2257</v>
      </c>
      <c r="J1751" s="36">
        <f t="shared" si="367"/>
        <v>17829</v>
      </c>
      <c r="K1751" s="36">
        <f t="shared" si="368"/>
        <v>22712</v>
      </c>
      <c r="L1751" s="36"/>
      <c r="M1751" s="36">
        <f t="shared" si="369"/>
        <v>2636</v>
      </c>
      <c r="N1751" s="36">
        <f t="shared" si="370"/>
        <v>142864</v>
      </c>
      <c r="O1751" s="36">
        <f t="shared" si="371"/>
        <v>145500</v>
      </c>
      <c r="P1751" s="36">
        <f t="shared" si="372"/>
        <v>145500</v>
      </c>
      <c r="Q1751" s="36">
        <f t="shared" si="373"/>
        <v>-11998</v>
      </c>
    </row>
    <row r="1752" spans="1:17" s="33" customFormat="1" ht="13.2" x14ac:dyDescent="0.25">
      <c r="A1752" s="62">
        <v>85204</v>
      </c>
      <c r="B1752" s="63" t="s">
        <v>2048</v>
      </c>
      <c r="C1752" s="65">
        <v>1165511.6299999999</v>
      </c>
      <c r="D1752" s="34">
        <f t="shared" si="361"/>
        <v>1.5212196809290079E-3</v>
      </c>
      <c r="E1752" s="66">
        <f t="shared" si="362"/>
        <v>213261</v>
      </c>
      <c r="F1752" s="35">
        <f t="shared" si="363"/>
        <v>7548025</v>
      </c>
      <c r="G1752" s="35">
        <f t="shared" si="364"/>
        <v>-5933737</v>
      </c>
      <c r="H1752" s="36">
        <f t="shared" si="365"/>
        <v>162262</v>
      </c>
      <c r="I1752" s="36">
        <f t="shared" si="366"/>
        <v>139491</v>
      </c>
      <c r="J1752" s="36">
        <f t="shared" si="367"/>
        <v>1101785</v>
      </c>
      <c r="K1752" s="36">
        <f t="shared" si="368"/>
        <v>1403538</v>
      </c>
      <c r="L1752" s="36"/>
      <c r="M1752" s="36">
        <f t="shared" si="369"/>
        <v>162921</v>
      </c>
      <c r="N1752" s="36">
        <f t="shared" si="370"/>
        <v>8828599</v>
      </c>
      <c r="O1752" s="36">
        <f t="shared" si="371"/>
        <v>8991520</v>
      </c>
      <c r="P1752" s="36">
        <f t="shared" si="372"/>
        <v>8991520</v>
      </c>
      <c r="Q1752" s="36">
        <f t="shared" si="373"/>
        <v>-741469</v>
      </c>
    </row>
    <row r="1753" spans="1:17" s="33" customFormat="1" ht="13.2" x14ac:dyDescent="0.25">
      <c r="A1753" s="62">
        <v>85301</v>
      </c>
      <c r="B1753" s="63" t="s">
        <v>2049</v>
      </c>
      <c r="C1753" s="65">
        <v>89605.41</v>
      </c>
      <c r="D1753" s="34">
        <f t="shared" si="361"/>
        <v>1.1695251227112419E-4</v>
      </c>
      <c r="E1753" s="66">
        <f t="shared" si="362"/>
        <v>16396</v>
      </c>
      <c r="F1753" s="35">
        <f t="shared" si="363"/>
        <v>580298</v>
      </c>
      <c r="G1753" s="35">
        <f t="shared" si="364"/>
        <v>-456190</v>
      </c>
      <c r="H1753" s="36">
        <f t="shared" si="365"/>
        <v>12475</v>
      </c>
      <c r="I1753" s="36">
        <f t="shared" si="366"/>
        <v>10724</v>
      </c>
      <c r="J1753" s="36">
        <f t="shared" si="367"/>
        <v>84706</v>
      </c>
      <c r="K1753" s="36">
        <f t="shared" si="368"/>
        <v>107905</v>
      </c>
      <c r="L1753" s="36"/>
      <c r="M1753" s="36">
        <f t="shared" si="369"/>
        <v>12525</v>
      </c>
      <c r="N1753" s="36">
        <f t="shared" si="370"/>
        <v>678749</v>
      </c>
      <c r="O1753" s="36">
        <f t="shared" si="371"/>
        <v>691274</v>
      </c>
      <c r="P1753" s="36">
        <f t="shared" si="372"/>
        <v>691274</v>
      </c>
      <c r="Q1753" s="36">
        <f t="shared" si="373"/>
        <v>-57005</v>
      </c>
    </row>
    <row r="1754" spans="1:17" s="33" customFormat="1" ht="13.2" x14ac:dyDescent="0.25">
      <c r="A1754" s="62">
        <v>85302</v>
      </c>
      <c r="B1754" s="63" t="s">
        <v>2050</v>
      </c>
      <c r="C1754" s="65">
        <v>15259.27</v>
      </c>
      <c r="D1754" s="34">
        <f t="shared" si="361"/>
        <v>1.9916319359773002E-5</v>
      </c>
      <c r="E1754" s="66">
        <f t="shared" si="362"/>
        <v>2792</v>
      </c>
      <c r="F1754" s="35">
        <f t="shared" si="363"/>
        <v>98821</v>
      </c>
      <c r="G1754" s="35">
        <f t="shared" si="364"/>
        <v>-77686</v>
      </c>
      <c r="H1754" s="36">
        <f t="shared" si="365"/>
        <v>2124</v>
      </c>
      <c r="I1754" s="36">
        <f t="shared" si="366"/>
        <v>1826</v>
      </c>
      <c r="J1754" s="36">
        <f t="shared" si="367"/>
        <v>14425</v>
      </c>
      <c r="K1754" s="36">
        <f t="shared" si="368"/>
        <v>18375</v>
      </c>
      <c r="L1754" s="36"/>
      <c r="M1754" s="36">
        <f t="shared" si="369"/>
        <v>2133</v>
      </c>
      <c r="N1754" s="36">
        <f t="shared" si="370"/>
        <v>115587</v>
      </c>
      <c r="O1754" s="36">
        <f t="shared" si="371"/>
        <v>117720</v>
      </c>
      <c r="P1754" s="36">
        <f t="shared" si="372"/>
        <v>117720</v>
      </c>
      <c r="Q1754" s="36">
        <f t="shared" si="373"/>
        <v>-9708</v>
      </c>
    </row>
    <row r="1755" spans="1:17" s="33" customFormat="1" ht="13.2" x14ac:dyDescent="0.25">
      <c r="A1755" s="62">
        <v>85303</v>
      </c>
      <c r="B1755" s="63" t="s">
        <v>2051</v>
      </c>
      <c r="C1755" s="65">
        <v>2658560.4900000002</v>
      </c>
      <c r="D1755" s="34">
        <f t="shared" si="361"/>
        <v>3.4699392406133843E-3</v>
      </c>
      <c r="E1755" s="66">
        <f t="shared" si="362"/>
        <v>486455</v>
      </c>
      <c r="F1755" s="35">
        <f t="shared" si="363"/>
        <v>17217230</v>
      </c>
      <c r="G1755" s="35">
        <f t="shared" si="364"/>
        <v>-13534998</v>
      </c>
      <c r="H1755" s="36">
        <f t="shared" si="365"/>
        <v>370124</v>
      </c>
      <c r="I1755" s="36">
        <f t="shared" si="366"/>
        <v>318183</v>
      </c>
      <c r="J1755" s="36">
        <f t="shared" si="367"/>
        <v>2513199</v>
      </c>
      <c r="K1755" s="36">
        <f t="shared" si="368"/>
        <v>3201506</v>
      </c>
      <c r="L1755" s="36"/>
      <c r="M1755" s="36">
        <f t="shared" si="369"/>
        <v>371627</v>
      </c>
      <c r="N1755" s="36">
        <f t="shared" si="370"/>
        <v>20138250</v>
      </c>
      <c r="O1755" s="36">
        <f t="shared" si="371"/>
        <v>20509877</v>
      </c>
      <c r="P1755" s="36">
        <f t="shared" si="372"/>
        <v>20509877</v>
      </c>
      <c r="Q1755" s="36">
        <f t="shared" si="373"/>
        <v>-1691309</v>
      </c>
    </row>
    <row r="1756" spans="1:17" s="33" customFormat="1" ht="13.2" x14ac:dyDescent="0.25">
      <c r="A1756" s="62">
        <v>85305</v>
      </c>
      <c r="B1756" s="63" t="s">
        <v>2052</v>
      </c>
      <c r="C1756" s="65">
        <v>82786.52</v>
      </c>
      <c r="D1756" s="34">
        <f t="shared" si="361"/>
        <v>1.0805253272300934E-4</v>
      </c>
      <c r="E1756" s="66">
        <f t="shared" si="362"/>
        <v>15148</v>
      </c>
      <c r="F1756" s="35">
        <f t="shared" si="363"/>
        <v>536138</v>
      </c>
      <c r="G1756" s="35">
        <f t="shared" si="364"/>
        <v>-421474</v>
      </c>
      <c r="H1756" s="36">
        <f t="shared" si="365"/>
        <v>11526</v>
      </c>
      <c r="I1756" s="36">
        <f t="shared" si="366"/>
        <v>9908</v>
      </c>
      <c r="J1756" s="36">
        <f t="shared" si="367"/>
        <v>78260</v>
      </c>
      <c r="K1756" s="36">
        <f t="shared" si="368"/>
        <v>99694</v>
      </c>
      <c r="L1756" s="36"/>
      <c r="M1756" s="36">
        <f t="shared" si="369"/>
        <v>11572</v>
      </c>
      <c r="N1756" s="36">
        <f t="shared" si="370"/>
        <v>627097</v>
      </c>
      <c r="O1756" s="36">
        <f t="shared" si="371"/>
        <v>638669</v>
      </c>
      <c r="P1756" s="36">
        <f t="shared" si="372"/>
        <v>638669</v>
      </c>
      <c r="Q1756" s="36">
        <f t="shared" si="373"/>
        <v>-52667</v>
      </c>
    </row>
    <row r="1757" spans="1:17" s="33" customFormat="1" ht="13.2" x14ac:dyDescent="0.25">
      <c r="A1757" s="62">
        <v>85308</v>
      </c>
      <c r="B1757" s="63" t="s">
        <v>2053</v>
      </c>
      <c r="C1757" s="65">
        <v>1050.01</v>
      </c>
      <c r="D1757" s="34">
        <f t="shared" si="361"/>
        <v>1.3704675578160193E-6</v>
      </c>
      <c r="E1757" s="66">
        <f t="shared" si="362"/>
        <v>192</v>
      </c>
      <c r="F1757" s="35">
        <f t="shared" si="363"/>
        <v>6800</v>
      </c>
      <c r="G1757" s="35">
        <f t="shared" si="364"/>
        <v>-5346</v>
      </c>
      <c r="H1757" s="36">
        <f t="shared" si="365"/>
        <v>146</v>
      </c>
      <c r="I1757" s="36">
        <f t="shared" si="366"/>
        <v>126</v>
      </c>
      <c r="J1757" s="36">
        <f t="shared" si="367"/>
        <v>993</v>
      </c>
      <c r="K1757" s="36">
        <f t="shared" si="368"/>
        <v>1265</v>
      </c>
      <c r="L1757" s="36"/>
      <c r="M1757" s="36">
        <f t="shared" si="369"/>
        <v>147</v>
      </c>
      <c r="N1757" s="36">
        <f t="shared" si="370"/>
        <v>7954</v>
      </c>
      <c r="O1757" s="36">
        <f t="shared" si="371"/>
        <v>8101</v>
      </c>
      <c r="P1757" s="36">
        <f t="shared" si="372"/>
        <v>8101</v>
      </c>
      <c r="Q1757" s="36">
        <f t="shared" si="373"/>
        <v>-668</v>
      </c>
    </row>
    <row r="1758" spans="1:17" s="33" customFormat="1" ht="13.2" x14ac:dyDescent="0.25">
      <c r="A1758" s="62">
        <v>85310</v>
      </c>
      <c r="B1758" s="63" t="s">
        <v>2054</v>
      </c>
      <c r="C1758" s="65">
        <v>12383.57</v>
      </c>
      <c r="D1758" s="34">
        <f t="shared" si="361"/>
        <v>1.6162970766891479E-5</v>
      </c>
      <c r="E1758" s="66">
        <f t="shared" si="362"/>
        <v>2266</v>
      </c>
      <c r="F1758" s="35">
        <f t="shared" si="363"/>
        <v>80198</v>
      </c>
      <c r="G1758" s="35">
        <f t="shared" si="364"/>
        <v>-63046</v>
      </c>
      <c r="H1758" s="36">
        <f t="shared" si="365"/>
        <v>1724</v>
      </c>
      <c r="I1758" s="36">
        <f t="shared" si="366"/>
        <v>1482</v>
      </c>
      <c r="J1758" s="36">
        <f t="shared" si="367"/>
        <v>11706</v>
      </c>
      <c r="K1758" s="36">
        <f t="shared" si="368"/>
        <v>14912</v>
      </c>
      <c r="L1758" s="36"/>
      <c r="M1758" s="36">
        <f t="shared" si="369"/>
        <v>1731</v>
      </c>
      <c r="N1758" s="36">
        <f t="shared" si="370"/>
        <v>93804</v>
      </c>
      <c r="O1758" s="36">
        <f t="shared" si="371"/>
        <v>95535</v>
      </c>
      <c r="P1758" s="36">
        <f t="shared" si="372"/>
        <v>95535</v>
      </c>
      <c r="Q1758" s="36">
        <f t="shared" si="373"/>
        <v>-7878</v>
      </c>
    </row>
    <row r="1759" spans="1:17" s="33" customFormat="1" ht="13.2" x14ac:dyDescent="0.25">
      <c r="A1759" s="62">
        <v>85311</v>
      </c>
      <c r="B1759" s="63" t="s">
        <v>2055</v>
      </c>
      <c r="C1759" s="65">
        <v>20175.22</v>
      </c>
      <c r="D1759" s="34">
        <f t="shared" si="361"/>
        <v>2.6332591577033465E-5</v>
      </c>
      <c r="E1759" s="66">
        <f t="shared" si="362"/>
        <v>3692</v>
      </c>
      <c r="F1759" s="35">
        <f t="shared" si="363"/>
        <v>130658</v>
      </c>
      <c r="G1759" s="35">
        <f t="shared" si="364"/>
        <v>-102714</v>
      </c>
      <c r="H1759" s="36">
        <f t="shared" si="365"/>
        <v>2809</v>
      </c>
      <c r="I1759" s="36">
        <f t="shared" si="366"/>
        <v>2415</v>
      </c>
      <c r="J1759" s="36">
        <f t="shared" si="367"/>
        <v>19072</v>
      </c>
      <c r="K1759" s="36">
        <f t="shared" si="368"/>
        <v>24296</v>
      </c>
      <c r="L1759" s="36"/>
      <c r="M1759" s="36">
        <f t="shared" si="369"/>
        <v>2820</v>
      </c>
      <c r="N1759" s="36">
        <f t="shared" si="370"/>
        <v>152825</v>
      </c>
      <c r="O1759" s="36">
        <f t="shared" si="371"/>
        <v>155645</v>
      </c>
      <c r="P1759" s="36">
        <f t="shared" si="372"/>
        <v>155645</v>
      </c>
      <c r="Q1759" s="36">
        <f t="shared" si="373"/>
        <v>-12835</v>
      </c>
    </row>
    <row r="1760" spans="1:17" s="33" customFormat="1" ht="13.2" x14ac:dyDescent="0.25">
      <c r="A1760" s="62">
        <v>85312</v>
      </c>
      <c r="B1760" s="63" t="s">
        <v>2056</v>
      </c>
      <c r="C1760" s="65">
        <v>37159.440000000002</v>
      </c>
      <c r="D1760" s="34">
        <f t="shared" si="361"/>
        <v>4.8500306650994656E-5</v>
      </c>
      <c r="E1760" s="66">
        <f t="shared" si="362"/>
        <v>6799</v>
      </c>
      <c r="F1760" s="35">
        <f t="shared" si="363"/>
        <v>240650</v>
      </c>
      <c r="G1760" s="35">
        <f t="shared" si="364"/>
        <v>-189182</v>
      </c>
      <c r="H1760" s="36">
        <f t="shared" si="365"/>
        <v>5173</v>
      </c>
      <c r="I1760" s="36">
        <f t="shared" si="366"/>
        <v>4447</v>
      </c>
      <c r="J1760" s="36">
        <f t="shared" si="367"/>
        <v>35128</v>
      </c>
      <c r="K1760" s="36">
        <f t="shared" si="368"/>
        <v>44748</v>
      </c>
      <c r="L1760" s="36"/>
      <c r="M1760" s="36">
        <f t="shared" si="369"/>
        <v>5194</v>
      </c>
      <c r="N1760" s="36">
        <f t="shared" si="370"/>
        <v>281478</v>
      </c>
      <c r="O1760" s="36">
        <f t="shared" si="371"/>
        <v>286672</v>
      </c>
      <c r="P1760" s="36">
        <f t="shared" si="372"/>
        <v>286672</v>
      </c>
      <c r="Q1760" s="36">
        <f t="shared" si="373"/>
        <v>-23640</v>
      </c>
    </row>
    <row r="1761" spans="1:17" s="33" customFormat="1" ht="13.2" x14ac:dyDescent="0.25">
      <c r="A1761" s="62">
        <v>85313</v>
      </c>
      <c r="B1761" s="63" t="s">
        <v>2057</v>
      </c>
      <c r="C1761" s="65">
        <v>12920.48</v>
      </c>
      <c r="D1761" s="34">
        <f t="shared" si="361"/>
        <v>1.68637428895065E-5</v>
      </c>
      <c r="E1761" s="66">
        <f t="shared" si="362"/>
        <v>2364</v>
      </c>
      <c r="F1761" s="35">
        <f t="shared" si="363"/>
        <v>83675</v>
      </c>
      <c r="G1761" s="35">
        <f t="shared" si="364"/>
        <v>-65779</v>
      </c>
      <c r="H1761" s="36">
        <f t="shared" si="365"/>
        <v>1799</v>
      </c>
      <c r="I1761" s="36">
        <f t="shared" si="366"/>
        <v>1546</v>
      </c>
      <c r="J1761" s="36">
        <f t="shared" si="367"/>
        <v>12214</v>
      </c>
      <c r="K1761" s="36">
        <f t="shared" si="368"/>
        <v>15559</v>
      </c>
      <c r="L1761" s="36"/>
      <c r="M1761" s="36">
        <f t="shared" si="369"/>
        <v>1806</v>
      </c>
      <c r="N1761" s="36">
        <f t="shared" si="370"/>
        <v>97871</v>
      </c>
      <c r="O1761" s="36">
        <f t="shared" si="371"/>
        <v>99677</v>
      </c>
      <c r="P1761" s="36">
        <f t="shared" si="372"/>
        <v>99677</v>
      </c>
      <c r="Q1761" s="36">
        <f t="shared" si="373"/>
        <v>-8220</v>
      </c>
    </row>
    <row r="1762" spans="1:17" s="33" customFormat="1" ht="13.2" x14ac:dyDescent="0.25">
      <c r="A1762" s="62">
        <v>85315</v>
      </c>
      <c r="B1762" s="63" t="s">
        <v>2058</v>
      </c>
      <c r="C1762" s="65">
        <v>17202.18</v>
      </c>
      <c r="D1762" s="34">
        <f t="shared" si="361"/>
        <v>2.245219532548411E-5</v>
      </c>
      <c r="E1762" s="66">
        <f t="shared" si="362"/>
        <v>3148</v>
      </c>
      <c r="F1762" s="35">
        <f t="shared" si="363"/>
        <v>111404</v>
      </c>
      <c r="G1762" s="35">
        <f t="shared" si="364"/>
        <v>-87578</v>
      </c>
      <c r="H1762" s="36">
        <f t="shared" si="365"/>
        <v>2395</v>
      </c>
      <c r="I1762" s="36">
        <f t="shared" si="366"/>
        <v>2059</v>
      </c>
      <c r="J1762" s="36">
        <f t="shared" si="367"/>
        <v>16262</v>
      </c>
      <c r="K1762" s="36">
        <f t="shared" si="368"/>
        <v>20716</v>
      </c>
      <c r="L1762" s="36"/>
      <c r="M1762" s="36">
        <f t="shared" si="369"/>
        <v>2405</v>
      </c>
      <c r="N1762" s="36">
        <f t="shared" si="370"/>
        <v>130304</v>
      </c>
      <c r="O1762" s="36">
        <f t="shared" si="371"/>
        <v>132709</v>
      </c>
      <c r="P1762" s="36">
        <f t="shared" si="372"/>
        <v>132709</v>
      </c>
      <c r="Q1762" s="36">
        <f t="shared" si="373"/>
        <v>-10944</v>
      </c>
    </row>
    <row r="1763" spans="1:17" s="33" customFormat="1" ht="13.2" x14ac:dyDescent="0.25">
      <c r="A1763" s="62">
        <v>85318</v>
      </c>
      <c r="B1763" s="63" t="s">
        <v>2059</v>
      </c>
      <c r="C1763" s="65">
        <v>181310.25</v>
      </c>
      <c r="D1763" s="34">
        <f t="shared" si="361"/>
        <v>2.3664518959296758E-4</v>
      </c>
      <c r="E1763" s="66">
        <f t="shared" si="362"/>
        <v>33176</v>
      </c>
      <c r="F1763" s="35">
        <f t="shared" si="363"/>
        <v>1174192</v>
      </c>
      <c r="G1763" s="35">
        <f t="shared" si="364"/>
        <v>-923069</v>
      </c>
      <c r="H1763" s="36">
        <f t="shared" si="365"/>
        <v>25242</v>
      </c>
      <c r="I1763" s="36">
        <f t="shared" si="366"/>
        <v>21700</v>
      </c>
      <c r="J1763" s="36">
        <f t="shared" si="367"/>
        <v>171397</v>
      </c>
      <c r="K1763" s="36">
        <f t="shared" si="368"/>
        <v>218339</v>
      </c>
      <c r="L1763" s="36"/>
      <c r="M1763" s="36">
        <f t="shared" si="369"/>
        <v>25344</v>
      </c>
      <c r="N1763" s="36">
        <f t="shared" si="370"/>
        <v>1373402</v>
      </c>
      <c r="O1763" s="36">
        <f t="shared" si="371"/>
        <v>1398746</v>
      </c>
      <c r="P1763" s="36">
        <f t="shared" si="372"/>
        <v>1398746</v>
      </c>
      <c r="Q1763" s="36">
        <f t="shared" si="373"/>
        <v>-115345</v>
      </c>
    </row>
    <row r="1764" spans="1:17" s="33" customFormat="1" ht="13.2" x14ac:dyDescent="0.25">
      <c r="A1764" s="62">
        <v>85322</v>
      </c>
      <c r="B1764" s="63" t="s">
        <v>2060</v>
      </c>
      <c r="C1764" s="65">
        <v>29864.6</v>
      </c>
      <c r="D1764" s="34">
        <f t="shared" si="361"/>
        <v>3.8979119653291196E-5</v>
      </c>
      <c r="E1764" s="66">
        <f t="shared" si="362"/>
        <v>5465</v>
      </c>
      <c r="F1764" s="35">
        <f t="shared" si="363"/>
        <v>193408</v>
      </c>
      <c r="G1764" s="35">
        <f t="shared" si="364"/>
        <v>-152044</v>
      </c>
      <c r="H1764" s="36">
        <f t="shared" si="365"/>
        <v>4158</v>
      </c>
      <c r="I1764" s="36">
        <f t="shared" si="366"/>
        <v>3574</v>
      </c>
      <c r="J1764" s="36">
        <f t="shared" si="367"/>
        <v>28232</v>
      </c>
      <c r="K1764" s="36">
        <f t="shared" si="368"/>
        <v>35964</v>
      </c>
      <c r="L1764" s="36"/>
      <c r="M1764" s="36">
        <f t="shared" si="369"/>
        <v>4175</v>
      </c>
      <c r="N1764" s="36">
        <f t="shared" si="370"/>
        <v>226220</v>
      </c>
      <c r="O1764" s="36">
        <f t="shared" si="371"/>
        <v>230395</v>
      </c>
      <c r="P1764" s="36">
        <f t="shared" si="372"/>
        <v>230395</v>
      </c>
      <c r="Q1764" s="36">
        <f t="shared" si="373"/>
        <v>-18999</v>
      </c>
    </row>
    <row r="1765" spans="1:17" s="33" customFormat="1" ht="13.2" x14ac:dyDescent="0.25">
      <c r="A1765" s="62">
        <v>85323</v>
      </c>
      <c r="B1765" s="63" t="s">
        <v>2061</v>
      </c>
      <c r="C1765" s="65">
        <v>8659.83</v>
      </c>
      <c r="D1765" s="34">
        <f t="shared" si="361"/>
        <v>1.1302764803384633E-5</v>
      </c>
      <c r="E1765" s="66">
        <f t="shared" si="362"/>
        <v>1585</v>
      </c>
      <c r="F1765" s="35">
        <f t="shared" si="363"/>
        <v>56082</v>
      </c>
      <c r="G1765" s="35">
        <f t="shared" si="364"/>
        <v>-44088</v>
      </c>
      <c r="H1765" s="36">
        <f t="shared" si="365"/>
        <v>1206</v>
      </c>
      <c r="I1765" s="36">
        <f t="shared" si="366"/>
        <v>1036</v>
      </c>
      <c r="J1765" s="36">
        <f t="shared" si="367"/>
        <v>8186</v>
      </c>
      <c r="K1765" s="36">
        <f t="shared" si="368"/>
        <v>10428</v>
      </c>
      <c r="L1765" s="36"/>
      <c r="M1765" s="36">
        <f t="shared" si="369"/>
        <v>1211</v>
      </c>
      <c r="N1765" s="36">
        <f t="shared" si="370"/>
        <v>65597</v>
      </c>
      <c r="O1765" s="36">
        <f t="shared" si="371"/>
        <v>66808</v>
      </c>
      <c r="P1765" s="36">
        <f t="shared" si="372"/>
        <v>66808</v>
      </c>
      <c r="Q1765" s="36">
        <f t="shared" si="373"/>
        <v>-5509</v>
      </c>
    </row>
    <row r="1766" spans="1:17" s="33" customFormat="1" ht="13.2" x14ac:dyDescent="0.25">
      <c r="A1766" s="62">
        <v>85325</v>
      </c>
      <c r="B1766" s="63" t="s">
        <v>2062</v>
      </c>
      <c r="C1766" s="65">
        <v>3699.88</v>
      </c>
      <c r="D1766" s="34">
        <f t="shared" si="361"/>
        <v>4.8290640163544477E-6</v>
      </c>
      <c r="E1766" s="66">
        <f t="shared" si="362"/>
        <v>677</v>
      </c>
      <c r="F1766" s="35">
        <f t="shared" si="363"/>
        <v>23961</v>
      </c>
      <c r="G1766" s="35">
        <f t="shared" si="364"/>
        <v>-18836</v>
      </c>
      <c r="H1766" s="36">
        <f t="shared" si="365"/>
        <v>515</v>
      </c>
      <c r="I1766" s="36">
        <f t="shared" si="366"/>
        <v>443</v>
      </c>
      <c r="J1766" s="36">
        <f t="shared" si="367"/>
        <v>3498</v>
      </c>
      <c r="K1766" s="36">
        <f t="shared" si="368"/>
        <v>4456</v>
      </c>
      <c r="L1766" s="36"/>
      <c r="M1766" s="36">
        <f t="shared" si="369"/>
        <v>517</v>
      </c>
      <c r="N1766" s="36">
        <f t="shared" si="370"/>
        <v>28026</v>
      </c>
      <c r="O1766" s="36">
        <f t="shared" si="371"/>
        <v>28543</v>
      </c>
      <c r="P1766" s="36">
        <f t="shared" si="372"/>
        <v>28543</v>
      </c>
      <c r="Q1766" s="36">
        <f t="shared" si="373"/>
        <v>-2354</v>
      </c>
    </row>
    <row r="1767" spans="1:17" s="33" customFormat="1" ht="13.2" x14ac:dyDescent="0.25">
      <c r="A1767" s="62">
        <v>85327</v>
      </c>
      <c r="B1767" s="63" t="s">
        <v>2063</v>
      </c>
      <c r="C1767" s="65">
        <v>6305452.0899999999</v>
      </c>
      <c r="D1767" s="34">
        <f t="shared" si="361"/>
        <v>8.2298430745499709E-3</v>
      </c>
      <c r="E1767" s="66">
        <f>ROUND(D1767*$E$10,0)+1</f>
        <v>1153752</v>
      </c>
      <c r="F1767" s="35">
        <f t="shared" si="363"/>
        <v>40835038</v>
      </c>
      <c r="G1767" s="35">
        <f>+ROUND(D1767*$G$10,0)+1</f>
        <v>-32101688</v>
      </c>
      <c r="H1767" s="36">
        <f t="shared" si="365"/>
        <v>877844</v>
      </c>
      <c r="I1767" s="36">
        <f t="shared" si="366"/>
        <v>754652</v>
      </c>
      <c r="J1767" s="36">
        <f t="shared" si="367"/>
        <v>5960691</v>
      </c>
      <c r="K1767" s="36">
        <f t="shared" si="368"/>
        <v>7593187</v>
      </c>
      <c r="L1767" s="36"/>
      <c r="M1767" s="36">
        <f t="shared" si="369"/>
        <v>881407</v>
      </c>
      <c r="N1767" s="36">
        <f t="shared" si="370"/>
        <v>47762979</v>
      </c>
      <c r="O1767" s="36">
        <f t="shared" si="371"/>
        <v>48644386</v>
      </c>
      <c r="P1767" s="36">
        <f t="shared" si="372"/>
        <v>48644386</v>
      </c>
      <c r="Q1767" s="36">
        <f t="shared" si="373"/>
        <v>-4011370</v>
      </c>
    </row>
    <row r="1768" spans="1:17" s="33" customFormat="1" ht="13.2" x14ac:dyDescent="0.25">
      <c r="A1768" s="62">
        <v>85544</v>
      </c>
      <c r="B1768" s="63" t="s">
        <v>2064</v>
      </c>
      <c r="C1768" s="65">
        <v>3368693.37</v>
      </c>
      <c r="D1768" s="34">
        <f t="shared" si="361"/>
        <v>4.3968009598145882E-3</v>
      </c>
      <c r="E1768" s="66">
        <f t="shared" si="362"/>
        <v>616392</v>
      </c>
      <c r="F1768" s="35">
        <f t="shared" si="363"/>
        <v>21816155</v>
      </c>
      <c r="G1768" s="35">
        <f t="shared" si="364"/>
        <v>-17150356</v>
      </c>
      <c r="H1768" s="36">
        <f t="shared" si="365"/>
        <v>468989</v>
      </c>
      <c r="I1768" s="36">
        <f t="shared" si="366"/>
        <v>403173</v>
      </c>
      <c r="J1768" s="36">
        <f t="shared" si="367"/>
        <v>3184504</v>
      </c>
      <c r="K1768" s="36">
        <f t="shared" si="368"/>
        <v>4056666</v>
      </c>
      <c r="L1768" s="36"/>
      <c r="M1768" s="36">
        <f t="shared" si="369"/>
        <v>470892</v>
      </c>
      <c r="N1768" s="36">
        <f t="shared" si="370"/>
        <v>25517414</v>
      </c>
      <c r="O1768" s="36">
        <f t="shared" si="371"/>
        <v>25988306</v>
      </c>
      <c r="P1768" s="36">
        <f t="shared" si="372"/>
        <v>25988306</v>
      </c>
      <c r="Q1768" s="36">
        <f t="shared" si="373"/>
        <v>-2143078</v>
      </c>
    </row>
    <row r="1769" spans="1:17" s="33" customFormat="1" ht="13.2" x14ac:dyDescent="0.25">
      <c r="A1769" s="62">
        <v>85545</v>
      </c>
      <c r="B1769" s="63" t="s">
        <v>2065</v>
      </c>
      <c r="C1769" s="65">
        <v>1044639.05</v>
      </c>
      <c r="D1769" s="34">
        <f t="shared" si="361"/>
        <v>1.3634574219795492E-3</v>
      </c>
      <c r="E1769" s="66">
        <f t="shared" si="362"/>
        <v>191145</v>
      </c>
      <c r="F1769" s="35">
        <f t="shared" si="363"/>
        <v>6765237</v>
      </c>
      <c r="G1769" s="35">
        <f t="shared" si="364"/>
        <v>-5318362</v>
      </c>
      <c r="H1769" s="36">
        <f t="shared" si="365"/>
        <v>145434</v>
      </c>
      <c r="I1769" s="36">
        <f t="shared" si="366"/>
        <v>125025</v>
      </c>
      <c r="J1769" s="36">
        <f t="shared" si="367"/>
        <v>987522</v>
      </c>
      <c r="K1769" s="36">
        <f t="shared" si="368"/>
        <v>1257981</v>
      </c>
      <c r="L1769" s="36"/>
      <c r="M1769" s="36">
        <f t="shared" si="369"/>
        <v>146025</v>
      </c>
      <c r="N1769" s="36">
        <f t="shared" si="370"/>
        <v>7913005</v>
      </c>
      <c r="O1769" s="36">
        <f t="shared" si="371"/>
        <v>8059030</v>
      </c>
      <c r="P1769" s="36">
        <f t="shared" si="372"/>
        <v>8059030</v>
      </c>
      <c r="Q1769" s="36">
        <f t="shared" si="373"/>
        <v>-664573</v>
      </c>
    </row>
    <row r="1770" spans="1:17" s="33" customFormat="1" ht="13.2" x14ac:dyDescent="0.25">
      <c r="A1770" s="62">
        <v>85547</v>
      </c>
      <c r="B1770" s="63" t="s">
        <v>2066</v>
      </c>
      <c r="C1770" s="65">
        <v>737454.14</v>
      </c>
      <c r="D1770" s="34">
        <f t="shared" si="361"/>
        <v>9.6252128479453792E-4</v>
      </c>
      <c r="E1770" s="66">
        <f t="shared" si="362"/>
        <v>134937</v>
      </c>
      <c r="F1770" s="35">
        <f t="shared" si="363"/>
        <v>4775862</v>
      </c>
      <c r="G1770" s="35">
        <f t="shared" si="364"/>
        <v>-3754453</v>
      </c>
      <c r="H1770" s="36">
        <f t="shared" si="365"/>
        <v>102668</v>
      </c>
      <c r="I1770" s="36">
        <f t="shared" si="366"/>
        <v>88260</v>
      </c>
      <c r="J1770" s="36">
        <f t="shared" si="367"/>
        <v>697133</v>
      </c>
      <c r="K1770" s="36">
        <f t="shared" si="368"/>
        <v>888061</v>
      </c>
      <c r="L1770" s="36"/>
      <c r="M1770" s="36">
        <f t="shared" si="369"/>
        <v>103085</v>
      </c>
      <c r="N1770" s="36">
        <f t="shared" si="370"/>
        <v>5586119</v>
      </c>
      <c r="O1770" s="36">
        <f t="shared" si="371"/>
        <v>5689204</v>
      </c>
      <c r="P1770" s="36">
        <f t="shared" si="372"/>
        <v>5689204</v>
      </c>
      <c r="Q1770" s="36">
        <f t="shared" si="373"/>
        <v>-469150</v>
      </c>
    </row>
    <row r="1771" spans="1:17" s="33" customFormat="1" ht="13.2" x14ac:dyDescent="0.25">
      <c r="A1771" s="62">
        <v>85548</v>
      </c>
      <c r="B1771" s="63" t="s">
        <v>2067</v>
      </c>
      <c r="C1771" s="65">
        <v>1106352.57</v>
      </c>
      <c r="D1771" s="34">
        <f t="shared" si="361"/>
        <v>1.4440055853671646E-3</v>
      </c>
      <c r="E1771" s="66">
        <f t="shared" si="362"/>
        <v>202437</v>
      </c>
      <c r="F1771" s="35">
        <f t="shared" si="363"/>
        <v>7164903</v>
      </c>
      <c r="G1771" s="35">
        <f t="shared" si="364"/>
        <v>-5632552</v>
      </c>
      <c r="H1771" s="36">
        <f t="shared" si="365"/>
        <v>154026</v>
      </c>
      <c r="I1771" s="36">
        <f t="shared" si="366"/>
        <v>132411</v>
      </c>
      <c r="J1771" s="36">
        <f t="shared" si="367"/>
        <v>1045861</v>
      </c>
      <c r="K1771" s="36">
        <f t="shared" si="368"/>
        <v>1332298</v>
      </c>
      <c r="L1771" s="36"/>
      <c r="M1771" s="36">
        <f t="shared" si="369"/>
        <v>154651</v>
      </c>
      <c r="N1771" s="36">
        <f t="shared" si="370"/>
        <v>8380477</v>
      </c>
      <c r="O1771" s="36">
        <f t="shared" si="371"/>
        <v>8535128</v>
      </c>
      <c r="P1771" s="36">
        <f t="shared" si="372"/>
        <v>8535128</v>
      </c>
      <c r="Q1771" s="36">
        <f t="shared" si="373"/>
        <v>-703834</v>
      </c>
    </row>
    <row r="1772" spans="1:17" s="33" customFormat="1" ht="13.2" x14ac:dyDescent="0.25">
      <c r="A1772" s="62">
        <v>85549</v>
      </c>
      <c r="B1772" s="63" t="s">
        <v>2068</v>
      </c>
      <c r="C1772" s="65">
        <v>305924.09000000003</v>
      </c>
      <c r="D1772" s="34">
        <f t="shared" si="361"/>
        <v>3.9929052151825995E-4</v>
      </c>
      <c r="E1772" s="66">
        <f t="shared" si="362"/>
        <v>55977</v>
      </c>
      <c r="F1772" s="35">
        <f t="shared" si="363"/>
        <v>1981210</v>
      </c>
      <c r="G1772" s="35">
        <f t="shared" si="364"/>
        <v>-1557490</v>
      </c>
      <c r="H1772" s="36">
        <f t="shared" si="365"/>
        <v>42591</v>
      </c>
      <c r="I1772" s="36">
        <f t="shared" si="366"/>
        <v>36614</v>
      </c>
      <c r="J1772" s="36">
        <f t="shared" si="367"/>
        <v>289197</v>
      </c>
      <c r="K1772" s="36">
        <f t="shared" si="368"/>
        <v>368402</v>
      </c>
      <c r="L1772" s="36"/>
      <c r="M1772" s="36">
        <f t="shared" si="369"/>
        <v>42764</v>
      </c>
      <c r="N1772" s="36">
        <f t="shared" si="370"/>
        <v>2317335</v>
      </c>
      <c r="O1772" s="36">
        <f t="shared" si="371"/>
        <v>2360099</v>
      </c>
      <c r="P1772" s="36">
        <f t="shared" si="372"/>
        <v>2360099</v>
      </c>
      <c r="Q1772" s="36">
        <f t="shared" si="373"/>
        <v>-194621</v>
      </c>
    </row>
    <row r="1773" spans="1:17" s="33" customFormat="1" ht="13.2" x14ac:dyDescent="0.25">
      <c r="A1773" s="62">
        <v>85550</v>
      </c>
      <c r="B1773" s="63" t="s">
        <v>2069</v>
      </c>
      <c r="C1773" s="65">
        <v>1093934.6399999999</v>
      </c>
      <c r="D1773" s="34">
        <f t="shared" si="361"/>
        <v>1.4277977681080619E-3</v>
      </c>
      <c r="E1773" s="66">
        <f t="shared" si="362"/>
        <v>200165</v>
      </c>
      <c r="F1773" s="35">
        <f t="shared" si="363"/>
        <v>7084482</v>
      </c>
      <c r="G1773" s="35">
        <f t="shared" si="364"/>
        <v>-5569331</v>
      </c>
      <c r="H1773" s="36">
        <f t="shared" si="365"/>
        <v>152297</v>
      </c>
      <c r="I1773" s="36">
        <f t="shared" si="366"/>
        <v>130925</v>
      </c>
      <c r="J1773" s="36">
        <f t="shared" si="367"/>
        <v>1034122</v>
      </c>
      <c r="K1773" s="36">
        <f t="shared" si="368"/>
        <v>1317344</v>
      </c>
      <c r="L1773" s="36"/>
      <c r="M1773" s="36">
        <f t="shared" si="369"/>
        <v>152916</v>
      </c>
      <c r="N1773" s="36">
        <f t="shared" si="370"/>
        <v>8286413</v>
      </c>
      <c r="O1773" s="36">
        <f t="shared" si="371"/>
        <v>8439329</v>
      </c>
      <c r="P1773" s="36">
        <f t="shared" si="372"/>
        <v>8439329</v>
      </c>
      <c r="Q1773" s="36">
        <f t="shared" si="373"/>
        <v>-695934</v>
      </c>
    </row>
    <row r="1774" spans="1:17" s="33" customFormat="1" ht="13.2" x14ac:dyDescent="0.25">
      <c r="A1774" s="62">
        <v>85551</v>
      </c>
      <c r="B1774" s="63" t="s">
        <v>2070</v>
      </c>
      <c r="C1774" s="65">
        <v>279079.74</v>
      </c>
      <c r="D1774" s="34">
        <f t="shared" si="361"/>
        <v>3.6425341636149144E-4</v>
      </c>
      <c r="E1774" s="66">
        <f t="shared" si="362"/>
        <v>51065</v>
      </c>
      <c r="F1774" s="35">
        <f t="shared" si="363"/>
        <v>1807362</v>
      </c>
      <c r="G1774" s="35">
        <f t="shared" si="364"/>
        <v>-1420823</v>
      </c>
      <c r="H1774" s="36">
        <f t="shared" si="365"/>
        <v>38853</v>
      </c>
      <c r="I1774" s="36">
        <f t="shared" si="366"/>
        <v>33401</v>
      </c>
      <c r="J1774" s="36">
        <f t="shared" si="367"/>
        <v>263821</v>
      </c>
      <c r="K1774" s="36">
        <f t="shared" si="368"/>
        <v>336075</v>
      </c>
      <c r="L1774" s="36"/>
      <c r="M1774" s="36">
        <f t="shared" si="369"/>
        <v>39011</v>
      </c>
      <c r="N1774" s="36">
        <f t="shared" si="370"/>
        <v>2113993</v>
      </c>
      <c r="O1774" s="36">
        <f t="shared" si="371"/>
        <v>2153004</v>
      </c>
      <c r="P1774" s="36">
        <f t="shared" si="372"/>
        <v>2153004</v>
      </c>
      <c r="Q1774" s="36">
        <f t="shared" si="373"/>
        <v>-177544</v>
      </c>
    </row>
    <row r="1775" spans="1:17" s="33" customFormat="1" ht="13.2" x14ac:dyDescent="0.25">
      <c r="A1775" s="62">
        <v>85701</v>
      </c>
      <c r="B1775" s="63" t="s">
        <v>2071</v>
      </c>
      <c r="C1775" s="65">
        <v>59887.25</v>
      </c>
      <c r="D1775" s="34">
        <f t="shared" si="361"/>
        <v>7.816452533958476E-5</v>
      </c>
      <c r="E1775" s="66">
        <f t="shared" si="362"/>
        <v>10958</v>
      </c>
      <c r="F1775" s="35">
        <f t="shared" si="363"/>
        <v>387839</v>
      </c>
      <c r="G1775" s="35">
        <f t="shared" si="364"/>
        <v>-304892</v>
      </c>
      <c r="H1775" s="36">
        <f t="shared" si="365"/>
        <v>8337</v>
      </c>
      <c r="I1775" s="36">
        <f t="shared" si="366"/>
        <v>7167</v>
      </c>
      <c r="J1775" s="36">
        <f t="shared" si="367"/>
        <v>56613</v>
      </c>
      <c r="K1775" s="36">
        <f t="shared" si="368"/>
        <v>72117</v>
      </c>
      <c r="L1775" s="36"/>
      <c r="M1775" s="36">
        <f t="shared" si="369"/>
        <v>8371</v>
      </c>
      <c r="N1775" s="36">
        <f t="shared" si="370"/>
        <v>453638</v>
      </c>
      <c r="O1775" s="36">
        <f t="shared" si="371"/>
        <v>462009</v>
      </c>
      <c r="P1775" s="36">
        <f t="shared" si="372"/>
        <v>462009</v>
      </c>
      <c r="Q1775" s="36">
        <f t="shared" si="373"/>
        <v>-38099</v>
      </c>
    </row>
    <row r="1776" spans="1:17" s="33" customFormat="1" ht="13.2" x14ac:dyDescent="0.25">
      <c r="A1776" s="62">
        <v>86201</v>
      </c>
      <c r="B1776" s="63" t="s">
        <v>2072</v>
      </c>
      <c r="C1776" s="65">
        <v>503823.7</v>
      </c>
      <c r="D1776" s="34">
        <f t="shared" si="361"/>
        <v>6.5758805697929614E-4</v>
      </c>
      <c r="E1776" s="66">
        <f t="shared" si="362"/>
        <v>92188</v>
      </c>
      <c r="F1776" s="35">
        <f t="shared" si="363"/>
        <v>3262837</v>
      </c>
      <c r="G1776" s="35">
        <f t="shared" si="364"/>
        <v>-2565017</v>
      </c>
      <c r="H1776" s="36">
        <f t="shared" si="365"/>
        <v>70142</v>
      </c>
      <c r="I1776" s="36">
        <f t="shared" si="366"/>
        <v>60299</v>
      </c>
      <c r="J1776" s="36">
        <f t="shared" si="367"/>
        <v>476276</v>
      </c>
      <c r="K1776" s="36">
        <f t="shared" si="368"/>
        <v>606717</v>
      </c>
      <c r="L1776" s="36"/>
      <c r="M1776" s="36">
        <f t="shared" si="369"/>
        <v>70427</v>
      </c>
      <c r="N1776" s="36">
        <f t="shared" si="370"/>
        <v>3816399</v>
      </c>
      <c r="O1776" s="36">
        <f t="shared" si="371"/>
        <v>3886826</v>
      </c>
      <c r="P1776" s="36">
        <f t="shared" si="372"/>
        <v>3886826</v>
      </c>
      <c r="Q1776" s="36">
        <f t="shared" si="373"/>
        <v>-320520</v>
      </c>
    </row>
    <row r="1777" spans="1:17" s="33" customFormat="1" ht="13.2" x14ac:dyDescent="0.25">
      <c r="A1777" s="62">
        <v>86203</v>
      </c>
      <c r="B1777" s="63" t="s">
        <v>2073</v>
      </c>
      <c r="C1777" s="65">
        <v>14714.7</v>
      </c>
      <c r="D1777" s="34">
        <f t="shared" si="361"/>
        <v>1.9205549445238978E-5</v>
      </c>
      <c r="E1777" s="66">
        <f t="shared" si="362"/>
        <v>2692</v>
      </c>
      <c r="F1777" s="35">
        <f t="shared" si="363"/>
        <v>95295</v>
      </c>
      <c r="G1777" s="35">
        <f t="shared" si="364"/>
        <v>-74914</v>
      </c>
      <c r="H1777" s="36">
        <f t="shared" si="365"/>
        <v>2049</v>
      </c>
      <c r="I1777" s="36">
        <f t="shared" si="366"/>
        <v>1761</v>
      </c>
      <c r="J1777" s="36">
        <f t="shared" si="367"/>
        <v>13910</v>
      </c>
      <c r="K1777" s="36">
        <f t="shared" si="368"/>
        <v>17720</v>
      </c>
      <c r="L1777" s="36"/>
      <c r="M1777" s="36">
        <f t="shared" si="369"/>
        <v>2057</v>
      </c>
      <c r="N1777" s="36">
        <f t="shared" si="370"/>
        <v>111462</v>
      </c>
      <c r="O1777" s="36">
        <f t="shared" si="371"/>
        <v>113519</v>
      </c>
      <c r="P1777" s="36">
        <f t="shared" si="372"/>
        <v>113519</v>
      </c>
      <c r="Q1777" s="36">
        <f t="shared" si="373"/>
        <v>-9361</v>
      </c>
    </row>
    <row r="1778" spans="1:17" s="33" customFormat="1" ht="13.2" x14ac:dyDescent="0.25">
      <c r="A1778" s="62">
        <v>86204</v>
      </c>
      <c r="B1778" s="63" t="s">
        <v>2323</v>
      </c>
      <c r="C1778" s="65">
        <v>18804.93</v>
      </c>
      <c r="D1778" s="34">
        <f t="shared" si="361"/>
        <v>2.4544096239084577E-5</v>
      </c>
      <c r="E1778" s="66">
        <f t="shared" si="362"/>
        <v>3441</v>
      </c>
      <c r="F1778" s="35">
        <f t="shared" si="363"/>
        <v>121784</v>
      </c>
      <c r="G1778" s="35">
        <f t="shared" si="364"/>
        <v>-95738</v>
      </c>
      <c r="H1778" s="36">
        <f t="shared" si="365"/>
        <v>2618</v>
      </c>
      <c r="I1778" s="36">
        <f t="shared" si="366"/>
        <v>2251</v>
      </c>
      <c r="J1778" s="36">
        <f t="shared" si="367"/>
        <v>17777</v>
      </c>
      <c r="K1778" s="36">
        <f t="shared" si="368"/>
        <v>22646</v>
      </c>
      <c r="L1778" s="36"/>
      <c r="M1778" s="36">
        <f t="shared" si="369"/>
        <v>2629</v>
      </c>
      <c r="N1778" s="36">
        <f t="shared" si="370"/>
        <v>142445</v>
      </c>
      <c r="O1778" s="36">
        <f t="shared" si="371"/>
        <v>145074</v>
      </c>
      <c r="P1778" s="36">
        <f t="shared" si="372"/>
        <v>145074</v>
      </c>
      <c r="Q1778" s="36">
        <f t="shared" si="373"/>
        <v>-11963</v>
      </c>
    </row>
    <row r="1779" spans="1:17" s="33" customFormat="1" ht="13.2" x14ac:dyDescent="0.25">
      <c r="A1779" s="62">
        <v>86206</v>
      </c>
      <c r="B1779" s="63" t="s">
        <v>2341</v>
      </c>
      <c r="C1779" s="65">
        <v>84.37</v>
      </c>
      <c r="D1779" s="34">
        <f t="shared" si="361"/>
        <v>1.101192825334402E-7</v>
      </c>
      <c r="E1779" s="66">
        <f t="shared" si="362"/>
        <v>15</v>
      </c>
      <c r="F1779" s="35">
        <f t="shared" si="363"/>
        <v>546</v>
      </c>
      <c r="G1779" s="35">
        <f t="shared" si="364"/>
        <v>-430</v>
      </c>
      <c r="H1779" s="36">
        <f t="shared" si="365"/>
        <v>12</v>
      </c>
      <c r="I1779" s="36">
        <f t="shared" si="366"/>
        <v>10</v>
      </c>
      <c r="J1779" s="36">
        <f t="shared" si="367"/>
        <v>80</v>
      </c>
      <c r="K1779" s="36">
        <f t="shared" si="368"/>
        <v>102</v>
      </c>
      <c r="L1779" s="36"/>
      <c r="M1779" s="36">
        <f t="shared" si="369"/>
        <v>12</v>
      </c>
      <c r="N1779" s="36">
        <f t="shared" si="370"/>
        <v>639</v>
      </c>
      <c r="O1779" s="36">
        <f t="shared" si="371"/>
        <v>651</v>
      </c>
      <c r="P1779" s="36">
        <f t="shared" si="372"/>
        <v>651</v>
      </c>
      <c r="Q1779" s="36">
        <f t="shared" si="373"/>
        <v>-54</v>
      </c>
    </row>
    <row r="1780" spans="1:17" s="33" customFormat="1" ht="13.2" x14ac:dyDescent="0.25">
      <c r="A1780" s="62">
        <v>86301</v>
      </c>
      <c r="B1780" s="63" t="s">
        <v>2074</v>
      </c>
      <c r="C1780" s="65">
        <v>47673.81</v>
      </c>
      <c r="D1780" s="34">
        <f t="shared" si="361"/>
        <v>6.222360735848698E-5</v>
      </c>
      <c r="E1780" s="66">
        <f t="shared" si="362"/>
        <v>8723</v>
      </c>
      <c r="F1780" s="35">
        <f t="shared" si="363"/>
        <v>308743</v>
      </c>
      <c r="G1780" s="35">
        <f t="shared" si="364"/>
        <v>-242712</v>
      </c>
      <c r="H1780" s="36">
        <f t="shared" si="365"/>
        <v>6637</v>
      </c>
      <c r="I1780" s="36">
        <f t="shared" si="366"/>
        <v>5706</v>
      </c>
      <c r="J1780" s="36">
        <f t="shared" si="367"/>
        <v>45067</v>
      </c>
      <c r="K1780" s="36">
        <f t="shared" si="368"/>
        <v>57410</v>
      </c>
      <c r="L1780" s="36"/>
      <c r="M1780" s="36">
        <f t="shared" si="369"/>
        <v>6664</v>
      </c>
      <c r="N1780" s="36">
        <f t="shared" si="370"/>
        <v>361123</v>
      </c>
      <c r="O1780" s="36">
        <f t="shared" si="371"/>
        <v>367787</v>
      </c>
      <c r="P1780" s="36">
        <f t="shared" si="372"/>
        <v>367787</v>
      </c>
      <c r="Q1780" s="36">
        <f t="shared" si="373"/>
        <v>-30329</v>
      </c>
    </row>
    <row r="1781" spans="1:17" s="33" customFormat="1" ht="13.2" x14ac:dyDescent="0.25">
      <c r="A1781" s="62">
        <v>86302</v>
      </c>
      <c r="B1781" s="63" t="s">
        <v>2075</v>
      </c>
      <c r="C1781" s="65">
        <v>14616.49</v>
      </c>
      <c r="D1781" s="34">
        <f t="shared" si="361"/>
        <v>1.9077366267123426E-5</v>
      </c>
      <c r="E1781" s="66">
        <f t="shared" si="362"/>
        <v>2674</v>
      </c>
      <c r="F1781" s="35">
        <f t="shared" si="363"/>
        <v>94659</v>
      </c>
      <c r="G1781" s="35">
        <f t="shared" si="364"/>
        <v>-74414</v>
      </c>
      <c r="H1781" s="36">
        <f t="shared" si="365"/>
        <v>2035</v>
      </c>
      <c r="I1781" s="36">
        <f t="shared" si="366"/>
        <v>1749</v>
      </c>
      <c r="J1781" s="36">
        <f t="shared" si="367"/>
        <v>13817</v>
      </c>
      <c r="K1781" s="36">
        <f t="shared" si="368"/>
        <v>17601</v>
      </c>
      <c r="L1781" s="36"/>
      <c r="M1781" s="36">
        <f t="shared" si="369"/>
        <v>2043</v>
      </c>
      <c r="N1781" s="36">
        <f t="shared" si="370"/>
        <v>110718</v>
      </c>
      <c r="O1781" s="36">
        <f t="shared" si="371"/>
        <v>112761</v>
      </c>
      <c r="P1781" s="36">
        <f t="shared" si="372"/>
        <v>112761</v>
      </c>
      <c r="Q1781" s="36">
        <f t="shared" si="373"/>
        <v>-9299</v>
      </c>
    </row>
    <row r="1782" spans="1:17" s="33" customFormat="1" ht="13.2" x14ac:dyDescent="0.25">
      <c r="A1782" s="62">
        <v>86303</v>
      </c>
      <c r="B1782" s="63" t="s">
        <v>2076</v>
      </c>
      <c r="C1782" s="65">
        <v>16985</v>
      </c>
      <c r="D1782" s="34">
        <f t="shared" si="361"/>
        <v>2.2168733125879837E-5</v>
      </c>
      <c r="E1782" s="66">
        <f t="shared" si="362"/>
        <v>3108</v>
      </c>
      <c r="F1782" s="35">
        <f t="shared" si="363"/>
        <v>109997</v>
      </c>
      <c r="G1782" s="35">
        <f t="shared" si="364"/>
        <v>-86472</v>
      </c>
      <c r="H1782" s="36">
        <f t="shared" si="365"/>
        <v>2365</v>
      </c>
      <c r="I1782" s="36">
        <f t="shared" si="366"/>
        <v>2033</v>
      </c>
      <c r="J1782" s="36">
        <f t="shared" si="367"/>
        <v>16056</v>
      </c>
      <c r="K1782" s="36">
        <f t="shared" si="368"/>
        <v>20454</v>
      </c>
      <c r="L1782" s="36"/>
      <c r="M1782" s="36">
        <f t="shared" si="369"/>
        <v>2374</v>
      </c>
      <c r="N1782" s="36">
        <f t="shared" si="370"/>
        <v>128659</v>
      </c>
      <c r="O1782" s="36">
        <f t="shared" si="371"/>
        <v>131033</v>
      </c>
      <c r="P1782" s="36">
        <f t="shared" si="372"/>
        <v>131033</v>
      </c>
      <c r="Q1782" s="36">
        <f t="shared" si="373"/>
        <v>-10805</v>
      </c>
    </row>
    <row r="1783" spans="1:17" s="33" customFormat="1" ht="13.2" x14ac:dyDescent="0.25">
      <c r="A1783" s="62">
        <v>86304</v>
      </c>
      <c r="B1783" s="63" t="s">
        <v>2077</v>
      </c>
      <c r="C1783" s="65">
        <v>1991.36</v>
      </c>
      <c r="D1783" s="34">
        <f t="shared" si="361"/>
        <v>2.599112652196177E-6</v>
      </c>
      <c r="E1783" s="66">
        <f t="shared" si="362"/>
        <v>364</v>
      </c>
      <c r="F1783" s="35">
        <f t="shared" si="363"/>
        <v>12896</v>
      </c>
      <c r="G1783" s="35">
        <f t="shared" si="364"/>
        <v>-10138</v>
      </c>
      <c r="H1783" s="36">
        <f t="shared" si="365"/>
        <v>277</v>
      </c>
      <c r="I1783" s="36">
        <f t="shared" si="366"/>
        <v>238</v>
      </c>
      <c r="J1783" s="36">
        <f t="shared" si="367"/>
        <v>1882</v>
      </c>
      <c r="K1783" s="36">
        <f t="shared" si="368"/>
        <v>2397</v>
      </c>
      <c r="L1783" s="36"/>
      <c r="M1783" s="36">
        <f t="shared" si="369"/>
        <v>278</v>
      </c>
      <c r="N1783" s="36">
        <f t="shared" si="370"/>
        <v>15084</v>
      </c>
      <c r="O1783" s="36">
        <f t="shared" si="371"/>
        <v>15362</v>
      </c>
      <c r="P1783" s="36">
        <f t="shared" si="372"/>
        <v>15362</v>
      </c>
      <c r="Q1783" s="36">
        <f t="shared" si="373"/>
        <v>-1267</v>
      </c>
    </row>
    <row r="1784" spans="1:17" s="33" customFormat="1" ht="13.2" x14ac:dyDescent="0.25">
      <c r="A1784" s="62">
        <v>86305</v>
      </c>
      <c r="B1784" s="63" t="s">
        <v>2078</v>
      </c>
      <c r="C1784" s="65">
        <v>3040.44</v>
      </c>
      <c r="D1784" s="34">
        <f t="shared" si="361"/>
        <v>3.9683663788784272E-6</v>
      </c>
      <c r="E1784" s="66">
        <f t="shared" si="362"/>
        <v>556</v>
      </c>
      <c r="F1784" s="35">
        <f t="shared" si="363"/>
        <v>19690</v>
      </c>
      <c r="G1784" s="35">
        <f t="shared" si="364"/>
        <v>-15479</v>
      </c>
      <c r="H1784" s="36">
        <f t="shared" si="365"/>
        <v>423</v>
      </c>
      <c r="I1784" s="36">
        <f t="shared" si="366"/>
        <v>364</v>
      </c>
      <c r="J1784" s="36">
        <f t="shared" si="367"/>
        <v>2874</v>
      </c>
      <c r="K1784" s="36">
        <f t="shared" si="368"/>
        <v>3661</v>
      </c>
      <c r="L1784" s="36"/>
      <c r="M1784" s="36">
        <f t="shared" si="369"/>
        <v>425</v>
      </c>
      <c r="N1784" s="36">
        <f t="shared" si="370"/>
        <v>23031</v>
      </c>
      <c r="O1784" s="36">
        <f t="shared" si="371"/>
        <v>23456</v>
      </c>
      <c r="P1784" s="36">
        <f t="shared" si="372"/>
        <v>23456</v>
      </c>
      <c r="Q1784" s="36">
        <f t="shared" si="373"/>
        <v>-1934</v>
      </c>
    </row>
    <row r="1785" spans="1:17" s="33" customFormat="1" ht="13.2" x14ac:dyDescent="0.25">
      <c r="A1785" s="62">
        <v>86306</v>
      </c>
      <c r="B1785" s="63" t="s">
        <v>2079</v>
      </c>
      <c r="C1785" s="65">
        <v>23139.93</v>
      </c>
      <c r="D1785" s="34">
        <f t="shared" si="361"/>
        <v>3.0202115556169596E-5</v>
      </c>
      <c r="E1785" s="66">
        <f t="shared" si="362"/>
        <v>4234</v>
      </c>
      <c r="F1785" s="35">
        <f t="shared" si="363"/>
        <v>149858</v>
      </c>
      <c r="G1785" s="35">
        <f t="shared" si="364"/>
        <v>-117808</v>
      </c>
      <c r="H1785" s="36">
        <f t="shared" si="365"/>
        <v>3222</v>
      </c>
      <c r="I1785" s="36">
        <f t="shared" si="366"/>
        <v>2769</v>
      </c>
      <c r="J1785" s="36">
        <f t="shared" si="367"/>
        <v>21875</v>
      </c>
      <c r="K1785" s="36">
        <f t="shared" si="368"/>
        <v>27866</v>
      </c>
      <c r="L1785" s="36"/>
      <c r="M1785" s="36">
        <f t="shared" si="369"/>
        <v>3235</v>
      </c>
      <c r="N1785" s="36">
        <f t="shared" si="370"/>
        <v>175282</v>
      </c>
      <c r="O1785" s="36">
        <f t="shared" si="371"/>
        <v>178517</v>
      </c>
      <c r="P1785" s="36">
        <f t="shared" si="372"/>
        <v>178517</v>
      </c>
      <c r="Q1785" s="36">
        <f t="shared" si="373"/>
        <v>-14721</v>
      </c>
    </row>
    <row r="1786" spans="1:17" s="33" customFormat="1" ht="13.2" x14ac:dyDescent="0.25">
      <c r="A1786" s="62">
        <v>86307</v>
      </c>
      <c r="B1786" s="63" t="s">
        <v>2080</v>
      </c>
      <c r="C1786" s="65">
        <v>4006.68</v>
      </c>
      <c r="D1786" s="34">
        <f t="shared" si="361"/>
        <v>5.2294977710215021E-6</v>
      </c>
      <c r="E1786" s="66">
        <f t="shared" si="362"/>
        <v>733</v>
      </c>
      <c r="F1786" s="35">
        <f t="shared" si="363"/>
        <v>25948</v>
      </c>
      <c r="G1786" s="35">
        <f t="shared" si="364"/>
        <v>-20398</v>
      </c>
      <c r="H1786" s="36">
        <f t="shared" si="365"/>
        <v>558</v>
      </c>
      <c r="I1786" s="36">
        <f t="shared" si="366"/>
        <v>480</v>
      </c>
      <c r="J1786" s="36">
        <f t="shared" si="367"/>
        <v>3788</v>
      </c>
      <c r="K1786" s="36">
        <f t="shared" si="368"/>
        <v>4826</v>
      </c>
      <c r="L1786" s="36"/>
      <c r="M1786" s="36">
        <f t="shared" si="369"/>
        <v>560</v>
      </c>
      <c r="N1786" s="36">
        <f t="shared" si="370"/>
        <v>30350</v>
      </c>
      <c r="O1786" s="36">
        <f t="shared" si="371"/>
        <v>30910</v>
      </c>
      <c r="P1786" s="36">
        <f t="shared" si="372"/>
        <v>30910</v>
      </c>
      <c r="Q1786" s="36">
        <f t="shared" si="373"/>
        <v>-2549</v>
      </c>
    </row>
    <row r="1787" spans="1:17" s="33" customFormat="1" ht="13.2" x14ac:dyDescent="0.25">
      <c r="A1787" s="62">
        <v>86308</v>
      </c>
      <c r="B1787" s="63" t="s">
        <v>2081</v>
      </c>
      <c r="C1787" s="65">
        <v>46754.78</v>
      </c>
      <c r="D1787" s="34">
        <f t="shared" si="361"/>
        <v>6.1024094211317279E-5</v>
      </c>
      <c r="E1787" s="66">
        <f t="shared" si="362"/>
        <v>8555</v>
      </c>
      <c r="F1787" s="35">
        <f t="shared" si="363"/>
        <v>302791</v>
      </c>
      <c r="G1787" s="35">
        <f t="shared" si="364"/>
        <v>-238033</v>
      </c>
      <c r="H1787" s="36">
        <f t="shared" si="365"/>
        <v>6509</v>
      </c>
      <c r="I1787" s="36">
        <f t="shared" si="366"/>
        <v>5596</v>
      </c>
      <c r="J1787" s="36">
        <f t="shared" si="367"/>
        <v>44198</v>
      </c>
      <c r="K1787" s="36">
        <f t="shared" si="368"/>
        <v>56303</v>
      </c>
      <c r="L1787" s="36"/>
      <c r="M1787" s="36">
        <f t="shared" si="369"/>
        <v>6536</v>
      </c>
      <c r="N1787" s="36">
        <f t="shared" si="370"/>
        <v>354161</v>
      </c>
      <c r="O1787" s="36">
        <f t="shared" si="371"/>
        <v>360697</v>
      </c>
      <c r="P1787" s="36">
        <f t="shared" si="372"/>
        <v>360697</v>
      </c>
      <c r="Q1787" s="36">
        <f t="shared" si="373"/>
        <v>-29744</v>
      </c>
    </row>
    <row r="1788" spans="1:17" s="33" customFormat="1" ht="13.2" x14ac:dyDescent="0.25">
      <c r="A1788" s="62">
        <v>86309</v>
      </c>
      <c r="B1788" s="63" t="s">
        <v>2082</v>
      </c>
      <c r="C1788" s="65">
        <v>2253.52</v>
      </c>
      <c r="D1788" s="34">
        <f t="shared" si="361"/>
        <v>2.9412825124423153E-6</v>
      </c>
      <c r="E1788" s="66">
        <f t="shared" si="362"/>
        <v>412</v>
      </c>
      <c r="F1788" s="35">
        <f t="shared" si="363"/>
        <v>14594</v>
      </c>
      <c r="G1788" s="35">
        <f t="shared" si="364"/>
        <v>-11473</v>
      </c>
      <c r="H1788" s="36">
        <f t="shared" si="365"/>
        <v>314</v>
      </c>
      <c r="I1788" s="36">
        <f t="shared" si="366"/>
        <v>270</v>
      </c>
      <c r="J1788" s="36">
        <f t="shared" si="367"/>
        <v>2130</v>
      </c>
      <c r="K1788" s="36">
        <f t="shared" si="368"/>
        <v>2714</v>
      </c>
      <c r="L1788" s="36"/>
      <c r="M1788" s="36">
        <f t="shared" si="369"/>
        <v>315</v>
      </c>
      <c r="N1788" s="36">
        <f t="shared" si="370"/>
        <v>17070</v>
      </c>
      <c r="O1788" s="36">
        <f t="shared" si="371"/>
        <v>17385</v>
      </c>
      <c r="P1788" s="36">
        <f t="shared" si="372"/>
        <v>17385</v>
      </c>
      <c r="Q1788" s="36">
        <f t="shared" si="373"/>
        <v>-1434</v>
      </c>
    </row>
    <row r="1789" spans="1:17" s="33" customFormat="1" ht="13.2" x14ac:dyDescent="0.25">
      <c r="A1789" s="62">
        <v>86315</v>
      </c>
      <c r="B1789" s="63" t="s">
        <v>2083</v>
      </c>
      <c r="C1789" s="65">
        <v>6333.89</v>
      </c>
      <c r="D1789" s="34">
        <f t="shared" si="361"/>
        <v>8.2669600858804261E-6</v>
      </c>
      <c r="E1789" s="66">
        <f t="shared" si="362"/>
        <v>1159</v>
      </c>
      <c r="F1789" s="35">
        <f t="shared" si="363"/>
        <v>41019</v>
      </c>
      <c r="G1789" s="35">
        <f t="shared" si="364"/>
        <v>-32246</v>
      </c>
      <c r="H1789" s="36">
        <f t="shared" si="365"/>
        <v>882</v>
      </c>
      <c r="I1789" s="36">
        <f t="shared" si="366"/>
        <v>758</v>
      </c>
      <c r="J1789" s="36">
        <f t="shared" si="367"/>
        <v>5988</v>
      </c>
      <c r="K1789" s="36">
        <f t="shared" si="368"/>
        <v>7628</v>
      </c>
      <c r="L1789" s="36"/>
      <c r="M1789" s="36">
        <f t="shared" si="369"/>
        <v>885</v>
      </c>
      <c r="N1789" s="36">
        <f t="shared" si="370"/>
        <v>47978</v>
      </c>
      <c r="O1789" s="36">
        <f t="shared" si="371"/>
        <v>48863</v>
      </c>
      <c r="P1789" s="36">
        <f t="shared" si="372"/>
        <v>48863</v>
      </c>
      <c r="Q1789" s="36">
        <f t="shared" si="373"/>
        <v>-4029</v>
      </c>
    </row>
    <row r="1790" spans="1:17" s="33" customFormat="1" ht="13.2" x14ac:dyDescent="0.25">
      <c r="A1790" s="62">
        <v>86319</v>
      </c>
      <c r="B1790" s="63" t="s">
        <v>2084</v>
      </c>
      <c r="C1790" s="65">
        <v>218.08</v>
      </c>
      <c r="D1790" s="34">
        <f t="shared" si="361"/>
        <v>2.8463687489501766E-7</v>
      </c>
      <c r="E1790" s="66">
        <f t="shared" si="362"/>
        <v>40</v>
      </c>
      <c r="F1790" s="35">
        <f t="shared" si="363"/>
        <v>1412</v>
      </c>
      <c r="G1790" s="35">
        <f t="shared" si="364"/>
        <v>-1110</v>
      </c>
      <c r="H1790" s="36">
        <f t="shared" si="365"/>
        <v>30</v>
      </c>
      <c r="I1790" s="36">
        <f t="shared" si="366"/>
        <v>26</v>
      </c>
      <c r="J1790" s="36">
        <f t="shared" si="367"/>
        <v>206</v>
      </c>
      <c r="K1790" s="36">
        <f t="shared" si="368"/>
        <v>262</v>
      </c>
      <c r="L1790" s="36"/>
      <c r="M1790" s="36">
        <f t="shared" si="369"/>
        <v>30</v>
      </c>
      <c r="N1790" s="36">
        <f t="shared" si="370"/>
        <v>1652</v>
      </c>
      <c r="O1790" s="36">
        <f t="shared" si="371"/>
        <v>1682</v>
      </c>
      <c r="P1790" s="36">
        <f t="shared" si="372"/>
        <v>1682</v>
      </c>
      <c r="Q1790" s="36">
        <f t="shared" si="373"/>
        <v>-139</v>
      </c>
    </row>
    <row r="1791" spans="1:17" s="33" customFormat="1" ht="13.2" x14ac:dyDescent="0.25">
      <c r="A1791" s="62">
        <v>86320</v>
      </c>
      <c r="B1791" s="63" t="s">
        <v>2085</v>
      </c>
      <c r="C1791" s="65">
        <v>475.78</v>
      </c>
      <c r="D1791" s="34">
        <f t="shared" si="361"/>
        <v>6.2098556647813412E-7</v>
      </c>
      <c r="E1791" s="66">
        <f t="shared" si="362"/>
        <v>87</v>
      </c>
      <c r="F1791" s="35">
        <f t="shared" si="363"/>
        <v>3081</v>
      </c>
      <c r="G1791" s="35">
        <f t="shared" si="364"/>
        <v>-2422</v>
      </c>
      <c r="H1791" s="36">
        <f t="shared" si="365"/>
        <v>66</v>
      </c>
      <c r="I1791" s="36">
        <f t="shared" si="366"/>
        <v>57</v>
      </c>
      <c r="J1791" s="36">
        <f t="shared" si="367"/>
        <v>450</v>
      </c>
      <c r="K1791" s="36">
        <f t="shared" si="368"/>
        <v>573</v>
      </c>
      <c r="L1791" s="36"/>
      <c r="M1791" s="36">
        <f t="shared" si="369"/>
        <v>67</v>
      </c>
      <c r="N1791" s="36">
        <f t="shared" si="370"/>
        <v>3604</v>
      </c>
      <c r="O1791" s="36">
        <f t="shared" si="371"/>
        <v>3671</v>
      </c>
      <c r="P1791" s="36">
        <f t="shared" si="372"/>
        <v>3671</v>
      </c>
      <c r="Q1791" s="36">
        <f t="shared" si="373"/>
        <v>-303</v>
      </c>
    </row>
    <row r="1792" spans="1:17" s="33" customFormat="1" ht="13.2" x14ac:dyDescent="0.25">
      <c r="A1792" s="62">
        <v>86586</v>
      </c>
      <c r="B1792" s="63" t="s">
        <v>2086</v>
      </c>
      <c r="C1792" s="65">
        <v>1086872.4099999999</v>
      </c>
      <c r="D1792" s="34">
        <f t="shared" si="361"/>
        <v>1.4185801824652252E-3</v>
      </c>
      <c r="E1792" s="66">
        <f t="shared" si="362"/>
        <v>198872</v>
      </c>
      <c r="F1792" s="35">
        <f t="shared" si="363"/>
        <v>7038746</v>
      </c>
      <c r="G1792" s="35">
        <f t="shared" si="364"/>
        <v>-5533376</v>
      </c>
      <c r="H1792" s="36">
        <f t="shared" si="365"/>
        <v>151314</v>
      </c>
      <c r="I1792" s="36">
        <f t="shared" si="366"/>
        <v>130079</v>
      </c>
      <c r="J1792" s="36">
        <f t="shared" si="367"/>
        <v>1027446</v>
      </c>
      <c r="K1792" s="36">
        <f t="shared" si="368"/>
        <v>1308839</v>
      </c>
      <c r="L1792" s="36"/>
      <c r="M1792" s="36">
        <f t="shared" si="369"/>
        <v>151928</v>
      </c>
      <c r="N1792" s="36">
        <f t="shared" si="370"/>
        <v>8232917</v>
      </c>
      <c r="O1792" s="36">
        <f t="shared" si="371"/>
        <v>8384845</v>
      </c>
      <c r="P1792" s="36">
        <f t="shared" si="372"/>
        <v>8384845</v>
      </c>
      <c r="Q1792" s="36">
        <f t="shared" si="373"/>
        <v>-691441</v>
      </c>
    </row>
    <row r="1793" spans="1:17" s="33" customFormat="1" ht="13.2" x14ac:dyDescent="0.25">
      <c r="A1793" s="62">
        <v>86591</v>
      </c>
      <c r="B1793" s="63" t="s">
        <v>2087</v>
      </c>
      <c r="C1793" s="65">
        <v>342552.45</v>
      </c>
      <c r="D1793" s="34">
        <f t="shared" si="361"/>
        <v>4.4709766533213404E-4</v>
      </c>
      <c r="E1793" s="66">
        <f t="shared" si="362"/>
        <v>62679</v>
      </c>
      <c r="F1793" s="35">
        <f t="shared" si="363"/>
        <v>2218420</v>
      </c>
      <c r="G1793" s="35">
        <f t="shared" si="364"/>
        <v>-1743969</v>
      </c>
      <c r="H1793" s="36">
        <f t="shared" si="365"/>
        <v>47690</v>
      </c>
      <c r="I1793" s="36">
        <f t="shared" si="366"/>
        <v>40997</v>
      </c>
      <c r="J1793" s="36">
        <f t="shared" si="367"/>
        <v>323823</v>
      </c>
      <c r="K1793" s="36">
        <f t="shared" si="368"/>
        <v>412510</v>
      </c>
      <c r="L1793" s="36"/>
      <c r="M1793" s="36">
        <f t="shared" si="369"/>
        <v>47884</v>
      </c>
      <c r="N1793" s="36">
        <f t="shared" si="370"/>
        <v>2594790</v>
      </c>
      <c r="O1793" s="36">
        <f t="shared" si="371"/>
        <v>2642674</v>
      </c>
      <c r="P1793" s="36">
        <f t="shared" si="372"/>
        <v>2642674</v>
      </c>
      <c r="Q1793" s="36">
        <f t="shared" si="373"/>
        <v>-217923</v>
      </c>
    </row>
    <row r="1794" spans="1:17" s="33" customFormat="1" ht="13.2" x14ac:dyDescent="0.25">
      <c r="A1794" s="62">
        <v>86594</v>
      </c>
      <c r="B1794" s="63" t="s">
        <v>2088</v>
      </c>
      <c r="C1794" s="65">
        <v>290464.95</v>
      </c>
      <c r="D1794" s="34">
        <f t="shared" si="361"/>
        <v>3.7911333288030794E-4</v>
      </c>
      <c r="E1794" s="66">
        <f t="shared" si="362"/>
        <v>53148</v>
      </c>
      <c r="F1794" s="35">
        <f t="shared" si="363"/>
        <v>1881094</v>
      </c>
      <c r="G1794" s="35">
        <f t="shared" si="364"/>
        <v>-1478786</v>
      </c>
      <c r="H1794" s="36">
        <f t="shared" si="365"/>
        <v>40438</v>
      </c>
      <c r="I1794" s="36">
        <f t="shared" si="366"/>
        <v>34764</v>
      </c>
      <c r="J1794" s="36">
        <f t="shared" si="367"/>
        <v>274583</v>
      </c>
      <c r="K1794" s="36">
        <f t="shared" si="368"/>
        <v>349785</v>
      </c>
      <c r="L1794" s="36"/>
      <c r="M1794" s="36">
        <f t="shared" si="369"/>
        <v>40603</v>
      </c>
      <c r="N1794" s="36">
        <f t="shared" si="370"/>
        <v>2200234</v>
      </c>
      <c r="O1794" s="36">
        <f t="shared" si="371"/>
        <v>2240837</v>
      </c>
      <c r="P1794" s="36">
        <f t="shared" si="372"/>
        <v>2240837</v>
      </c>
      <c r="Q1794" s="36">
        <f t="shared" si="373"/>
        <v>-184786</v>
      </c>
    </row>
    <row r="1795" spans="1:17" s="33" customFormat="1" ht="13.2" x14ac:dyDescent="0.25">
      <c r="A1795" s="62">
        <v>86701</v>
      </c>
      <c r="B1795" s="63" t="s">
        <v>2089</v>
      </c>
      <c r="C1795" s="65">
        <v>55616.480000000003</v>
      </c>
      <c r="D1795" s="34">
        <f t="shared" si="361"/>
        <v>7.2590338682415861E-5</v>
      </c>
      <c r="E1795" s="66">
        <f t="shared" si="362"/>
        <v>10177</v>
      </c>
      <c r="F1795" s="35">
        <f t="shared" si="363"/>
        <v>360181</v>
      </c>
      <c r="G1795" s="35">
        <f t="shared" si="364"/>
        <v>-283149</v>
      </c>
      <c r="H1795" s="36">
        <f t="shared" si="365"/>
        <v>7743</v>
      </c>
      <c r="I1795" s="36">
        <f t="shared" si="366"/>
        <v>6656</v>
      </c>
      <c r="J1795" s="36">
        <f t="shared" si="367"/>
        <v>52576</v>
      </c>
      <c r="K1795" s="36">
        <f t="shared" si="368"/>
        <v>66975</v>
      </c>
      <c r="L1795" s="36"/>
      <c r="M1795" s="36">
        <f t="shared" si="369"/>
        <v>7774</v>
      </c>
      <c r="N1795" s="36">
        <f t="shared" si="370"/>
        <v>421288</v>
      </c>
      <c r="O1795" s="36">
        <f t="shared" si="371"/>
        <v>429062</v>
      </c>
      <c r="P1795" s="36">
        <f t="shared" si="372"/>
        <v>429062</v>
      </c>
      <c r="Q1795" s="36">
        <f t="shared" si="373"/>
        <v>-35382</v>
      </c>
    </row>
    <row r="1796" spans="1:17" s="33" customFormat="1" ht="13.2" x14ac:dyDescent="0.25">
      <c r="A1796" s="62">
        <v>87201</v>
      </c>
      <c r="B1796" s="63" t="s">
        <v>2090</v>
      </c>
      <c r="C1796" s="65">
        <v>258288.69</v>
      </c>
      <c r="D1796" s="34">
        <f t="shared" si="361"/>
        <v>3.3711704669079235E-4</v>
      </c>
      <c r="E1796" s="66">
        <f t="shared" si="362"/>
        <v>47261</v>
      </c>
      <c r="F1796" s="35">
        <f t="shared" si="363"/>
        <v>1672716</v>
      </c>
      <c r="G1796" s="35">
        <f t="shared" si="364"/>
        <v>-1314974</v>
      </c>
      <c r="H1796" s="36">
        <f t="shared" si="365"/>
        <v>35959</v>
      </c>
      <c r="I1796" s="36">
        <f t="shared" si="366"/>
        <v>30913</v>
      </c>
      <c r="J1796" s="36">
        <f t="shared" si="367"/>
        <v>244166</v>
      </c>
      <c r="K1796" s="36">
        <f t="shared" si="368"/>
        <v>311038</v>
      </c>
      <c r="L1796" s="36"/>
      <c r="M1796" s="36">
        <f t="shared" si="369"/>
        <v>36105</v>
      </c>
      <c r="N1796" s="36">
        <f t="shared" si="370"/>
        <v>1956503</v>
      </c>
      <c r="O1796" s="36">
        <f t="shared" si="371"/>
        <v>1992608</v>
      </c>
      <c r="P1796" s="36">
        <f t="shared" si="372"/>
        <v>1992608</v>
      </c>
      <c r="Q1796" s="36">
        <f t="shared" si="373"/>
        <v>-164317</v>
      </c>
    </row>
    <row r="1797" spans="1:17" s="33" customFormat="1" ht="13.2" x14ac:dyDescent="0.25">
      <c r="A1797" s="62">
        <v>87203</v>
      </c>
      <c r="B1797" s="63" t="s">
        <v>2091</v>
      </c>
      <c r="C1797" s="65">
        <v>11607.91</v>
      </c>
      <c r="D1797" s="34">
        <f t="shared" si="361"/>
        <v>1.5150583393537345E-5</v>
      </c>
      <c r="E1797" s="66">
        <f t="shared" si="362"/>
        <v>2124</v>
      </c>
      <c r="F1797" s="35">
        <f t="shared" si="363"/>
        <v>75175</v>
      </c>
      <c r="G1797" s="35">
        <f t="shared" si="364"/>
        <v>-59097</v>
      </c>
      <c r="H1797" s="36">
        <f t="shared" si="365"/>
        <v>1616</v>
      </c>
      <c r="I1797" s="36">
        <f t="shared" si="366"/>
        <v>1389</v>
      </c>
      <c r="J1797" s="36">
        <f t="shared" si="367"/>
        <v>10973</v>
      </c>
      <c r="K1797" s="36">
        <f t="shared" si="368"/>
        <v>13978</v>
      </c>
      <c r="L1797" s="36"/>
      <c r="M1797" s="36">
        <f t="shared" si="369"/>
        <v>1623</v>
      </c>
      <c r="N1797" s="36">
        <f t="shared" si="370"/>
        <v>87928</v>
      </c>
      <c r="O1797" s="36">
        <f t="shared" si="371"/>
        <v>89551</v>
      </c>
      <c r="P1797" s="36">
        <f t="shared" si="372"/>
        <v>89551</v>
      </c>
      <c r="Q1797" s="36">
        <f t="shared" si="373"/>
        <v>-7385</v>
      </c>
    </row>
    <row r="1798" spans="1:17" s="33" customFormat="1" ht="13.2" x14ac:dyDescent="0.25">
      <c r="A1798" s="62">
        <v>87205</v>
      </c>
      <c r="B1798" s="63" t="s">
        <v>2092</v>
      </c>
      <c r="C1798" s="65">
        <v>4827.16</v>
      </c>
      <c r="D1798" s="34">
        <f t="shared" si="361"/>
        <v>6.300383973854702E-6</v>
      </c>
      <c r="E1798" s="66">
        <f t="shared" si="362"/>
        <v>883</v>
      </c>
      <c r="F1798" s="35">
        <f t="shared" si="363"/>
        <v>31261</v>
      </c>
      <c r="G1798" s="35">
        <f t="shared" si="364"/>
        <v>-24576</v>
      </c>
      <c r="H1798" s="36">
        <f t="shared" si="365"/>
        <v>672</v>
      </c>
      <c r="I1798" s="36">
        <f t="shared" si="366"/>
        <v>578</v>
      </c>
      <c r="J1798" s="36">
        <f t="shared" si="367"/>
        <v>4563</v>
      </c>
      <c r="K1798" s="36">
        <f t="shared" si="368"/>
        <v>5813</v>
      </c>
      <c r="L1798" s="36"/>
      <c r="M1798" s="36">
        <f t="shared" si="369"/>
        <v>675</v>
      </c>
      <c r="N1798" s="36">
        <f t="shared" si="370"/>
        <v>36565</v>
      </c>
      <c r="O1798" s="36">
        <f t="shared" si="371"/>
        <v>37240</v>
      </c>
      <c r="P1798" s="36">
        <f t="shared" si="372"/>
        <v>37240</v>
      </c>
      <c r="Q1798" s="36">
        <f t="shared" si="373"/>
        <v>-3071</v>
      </c>
    </row>
    <row r="1799" spans="1:17" s="33" customFormat="1" ht="13.2" x14ac:dyDescent="0.25">
      <c r="A1799" s="62">
        <v>87301</v>
      </c>
      <c r="B1799" s="63" t="s">
        <v>2093</v>
      </c>
      <c r="C1799" s="65">
        <v>40500.639999999999</v>
      </c>
      <c r="D1799" s="34">
        <f t="shared" si="361"/>
        <v>5.2861223408144477E-5</v>
      </c>
      <c r="E1799" s="66">
        <f t="shared" si="362"/>
        <v>7411</v>
      </c>
      <c r="F1799" s="35">
        <f t="shared" si="363"/>
        <v>262288</v>
      </c>
      <c r="G1799" s="35">
        <f t="shared" si="364"/>
        <v>-206193</v>
      </c>
      <c r="H1799" s="36">
        <f t="shared" si="365"/>
        <v>5638</v>
      </c>
      <c r="I1799" s="36">
        <f t="shared" si="366"/>
        <v>4847</v>
      </c>
      <c r="J1799" s="36">
        <f t="shared" si="367"/>
        <v>38286</v>
      </c>
      <c r="K1799" s="36">
        <f t="shared" si="368"/>
        <v>48771</v>
      </c>
      <c r="L1799" s="36"/>
      <c r="M1799" s="36">
        <f t="shared" si="369"/>
        <v>5661</v>
      </c>
      <c r="N1799" s="36">
        <f t="shared" si="370"/>
        <v>306787</v>
      </c>
      <c r="O1799" s="36">
        <f t="shared" si="371"/>
        <v>312448</v>
      </c>
      <c r="P1799" s="36">
        <f t="shared" si="372"/>
        <v>312448</v>
      </c>
      <c r="Q1799" s="36">
        <f t="shared" si="373"/>
        <v>-25765</v>
      </c>
    </row>
    <row r="1800" spans="1:17" s="33" customFormat="1" ht="13.2" x14ac:dyDescent="0.25">
      <c r="A1800" s="62">
        <v>87305</v>
      </c>
      <c r="B1800" s="63" t="s">
        <v>2094</v>
      </c>
      <c r="C1800" s="65">
        <v>6889.06</v>
      </c>
      <c r="D1800" s="34">
        <f t="shared" si="361"/>
        <v>8.991565064949883E-6</v>
      </c>
      <c r="E1800" s="66">
        <f t="shared" si="362"/>
        <v>1261</v>
      </c>
      <c r="F1800" s="35">
        <f t="shared" si="363"/>
        <v>44615</v>
      </c>
      <c r="G1800" s="35">
        <f t="shared" si="364"/>
        <v>-35073</v>
      </c>
      <c r="H1800" s="36">
        <f t="shared" si="365"/>
        <v>959</v>
      </c>
      <c r="I1800" s="36">
        <f t="shared" si="366"/>
        <v>824</v>
      </c>
      <c r="J1800" s="36">
        <f t="shared" si="367"/>
        <v>6512</v>
      </c>
      <c r="K1800" s="36">
        <f t="shared" si="368"/>
        <v>8295</v>
      </c>
      <c r="L1800" s="36"/>
      <c r="M1800" s="36">
        <f t="shared" si="369"/>
        <v>963</v>
      </c>
      <c r="N1800" s="36">
        <f t="shared" si="370"/>
        <v>52184</v>
      </c>
      <c r="O1800" s="36">
        <f t="shared" si="371"/>
        <v>53147</v>
      </c>
      <c r="P1800" s="36">
        <f t="shared" si="372"/>
        <v>53147</v>
      </c>
      <c r="Q1800" s="36">
        <f t="shared" si="373"/>
        <v>-4383</v>
      </c>
    </row>
    <row r="1801" spans="1:17" s="33" customFormat="1" ht="13.2" x14ac:dyDescent="0.25">
      <c r="A1801" s="62">
        <v>87306</v>
      </c>
      <c r="B1801" s="63" t="s">
        <v>2095</v>
      </c>
      <c r="C1801" s="65">
        <v>7718.82</v>
      </c>
      <c r="D1801" s="34">
        <f t="shared" si="361"/>
        <v>1.0074563475225422E-5</v>
      </c>
      <c r="E1801" s="66">
        <f t="shared" si="362"/>
        <v>1412</v>
      </c>
      <c r="F1801" s="35">
        <f t="shared" si="363"/>
        <v>49988</v>
      </c>
      <c r="G1801" s="35">
        <f t="shared" si="364"/>
        <v>-39297</v>
      </c>
      <c r="H1801" s="36">
        <f t="shared" si="365"/>
        <v>1075</v>
      </c>
      <c r="I1801" s="36">
        <f t="shared" si="366"/>
        <v>924</v>
      </c>
      <c r="J1801" s="36">
        <f t="shared" si="367"/>
        <v>7297</v>
      </c>
      <c r="K1801" s="36">
        <f t="shared" si="368"/>
        <v>9296</v>
      </c>
      <c r="L1801" s="36"/>
      <c r="M1801" s="36">
        <f t="shared" si="369"/>
        <v>1079</v>
      </c>
      <c r="N1801" s="36">
        <f t="shared" si="370"/>
        <v>58469</v>
      </c>
      <c r="O1801" s="36">
        <f t="shared" si="371"/>
        <v>59548</v>
      </c>
      <c r="P1801" s="36">
        <f t="shared" si="372"/>
        <v>59548</v>
      </c>
      <c r="Q1801" s="36">
        <f t="shared" si="373"/>
        <v>-4911</v>
      </c>
    </row>
    <row r="1802" spans="1:17" s="33" customFormat="1" ht="13.2" x14ac:dyDescent="0.25">
      <c r="A1802" s="62">
        <v>87307</v>
      </c>
      <c r="B1802" s="63" t="s">
        <v>2096</v>
      </c>
      <c r="C1802" s="65">
        <v>453.12</v>
      </c>
      <c r="D1802" s="34">
        <f t="shared" si="361"/>
        <v>5.9140985304672776E-7</v>
      </c>
      <c r="E1802" s="66">
        <f t="shared" si="362"/>
        <v>83</v>
      </c>
      <c r="F1802" s="35">
        <f t="shared" si="363"/>
        <v>2934</v>
      </c>
      <c r="G1802" s="35">
        <f t="shared" si="364"/>
        <v>-2307</v>
      </c>
      <c r="H1802" s="36">
        <f t="shared" si="365"/>
        <v>63</v>
      </c>
      <c r="I1802" s="36">
        <f t="shared" si="366"/>
        <v>54</v>
      </c>
      <c r="J1802" s="36">
        <f t="shared" si="367"/>
        <v>428</v>
      </c>
      <c r="K1802" s="36">
        <f t="shared" si="368"/>
        <v>545</v>
      </c>
      <c r="L1802" s="36"/>
      <c r="M1802" s="36">
        <f t="shared" si="369"/>
        <v>63</v>
      </c>
      <c r="N1802" s="36">
        <f t="shared" si="370"/>
        <v>3432</v>
      </c>
      <c r="O1802" s="36">
        <f t="shared" si="371"/>
        <v>3495</v>
      </c>
      <c r="P1802" s="36">
        <f t="shared" si="372"/>
        <v>3495</v>
      </c>
      <c r="Q1802" s="36">
        <f t="shared" si="373"/>
        <v>-288</v>
      </c>
    </row>
    <row r="1803" spans="1:17" s="33" customFormat="1" ht="13.2" x14ac:dyDescent="0.25">
      <c r="A1803" s="62">
        <v>87308</v>
      </c>
      <c r="B1803" s="63" t="s">
        <v>2097</v>
      </c>
      <c r="C1803" s="65">
        <v>1838.44</v>
      </c>
      <c r="D1803" s="34">
        <f t="shared" si="361"/>
        <v>2.3995222683510468E-6</v>
      </c>
      <c r="E1803" s="66">
        <f t="shared" si="362"/>
        <v>336</v>
      </c>
      <c r="F1803" s="35">
        <f t="shared" si="363"/>
        <v>11906</v>
      </c>
      <c r="G1803" s="35">
        <f t="shared" si="364"/>
        <v>-9360</v>
      </c>
      <c r="H1803" s="36">
        <f t="shared" si="365"/>
        <v>256</v>
      </c>
      <c r="I1803" s="36">
        <f t="shared" si="366"/>
        <v>220</v>
      </c>
      <c r="J1803" s="36">
        <f t="shared" si="367"/>
        <v>1738</v>
      </c>
      <c r="K1803" s="36">
        <f t="shared" si="368"/>
        <v>2214</v>
      </c>
      <c r="L1803" s="36"/>
      <c r="M1803" s="36">
        <f t="shared" si="369"/>
        <v>257</v>
      </c>
      <c r="N1803" s="36">
        <f t="shared" si="370"/>
        <v>13926</v>
      </c>
      <c r="O1803" s="36">
        <f t="shared" si="371"/>
        <v>14183</v>
      </c>
      <c r="P1803" s="36">
        <f t="shared" si="372"/>
        <v>14183</v>
      </c>
      <c r="Q1803" s="36">
        <f t="shared" si="373"/>
        <v>-1170</v>
      </c>
    </row>
    <row r="1804" spans="1:17" s="33" customFormat="1" ht="13.2" x14ac:dyDescent="0.25">
      <c r="A1804" s="62">
        <v>87309</v>
      </c>
      <c r="B1804" s="63" t="s">
        <v>2098</v>
      </c>
      <c r="C1804" s="65">
        <v>75.52</v>
      </c>
      <c r="D1804" s="34">
        <f t="shared" ref="D1804:D1867" si="375">+C1804/$C$10</f>
        <v>9.8568308841121298E-8</v>
      </c>
      <c r="E1804" s="66">
        <f t="shared" ref="E1804:E1867" si="376">ROUND(D1804*$E$10,0)</f>
        <v>14</v>
      </c>
      <c r="F1804" s="35">
        <f t="shared" ref="F1804:F1867" si="377">+ROUND(D1804*$F$10,0)</f>
        <v>489</v>
      </c>
      <c r="G1804" s="35">
        <f t="shared" ref="G1804:G1867" si="378">+ROUND(D1804*$G$10,0)</f>
        <v>-384</v>
      </c>
      <c r="H1804" s="36">
        <f t="shared" ref="H1804:H1867" si="379">ROUND(D1804*$H$10,0)</f>
        <v>11</v>
      </c>
      <c r="I1804" s="36">
        <f t="shared" ref="I1804:I1867" si="380">ROUND(D1804*$I$10,0)</f>
        <v>9</v>
      </c>
      <c r="J1804" s="36">
        <f t="shared" ref="J1804:J1867" si="381">ROUND(D1804*$J$10,0)</f>
        <v>71</v>
      </c>
      <c r="K1804" s="36">
        <f t="shared" ref="K1804:K1867" si="382">ROUND(SUM(H1804:J1804),0)</f>
        <v>91</v>
      </c>
      <c r="L1804" s="36"/>
      <c r="M1804" s="36">
        <f t="shared" ref="M1804:M1867" si="383">ROUND(D1804*$M$10,0)</f>
        <v>11</v>
      </c>
      <c r="N1804" s="36">
        <f t="shared" ref="N1804:N1867" si="384">ROUND(D1804*$N$10,0)</f>
        <v>572</v>
      </c>
      <c r="O1804" s="36">
        <f t="shared" ref="O1804:O1867" si="385">ROUND(SUM(L1804:N1804),0)</f>
        <v>583</v>
      </c>
      <c r="P1804" s="36">
        <f t="shared" ref="P1804:P1867" si="386">ROUND(SUM(M1804:N1804),0)</f>
        <v>583</v>
      </c>
      <c r="Q1804" s="36">
        <f t="shared" ref="Q1804:Q1867" si="387">ROUND(D1804*$Q$10,0)</f>
        <v>-48</v>
      </c>
    </row>
    <row r="1805" spans="1:17" s="33" customFormat="1" ht="13.2" x14ac:dyDescent="0.25">
      <c r="A1805" s="62">
        <v>87310</v>
      </c>
      <c r="B1805" s="63" t="s">
        <v>2099</v>
      </c>
      <c r="C1805" s="65">
        <v>39656.6</v>
      </c>
      <c r="D1805" s="34">
        <f t="shared" si="375"/>
        <v>5.1759586816589126E-5</v>
      </c>
      <c r="E1805" s="66">
        <f t="shared" si="376"/>
        <v>7256</v>
      </c>
      <c r="F1805" s="35">
        <f t="shared" si="377"/>
        <v>256822</v>
      </c>
      <c r="G1805" s="35">
        <f t="shared" si="378"/>
        <v>-201896</v>
      </c>
      <c r="H1805" s="36">
        <f t="shared" si="379"/>
        <v>5521</v>
      </c>
      <c r="I1805" s="36">
        <f t="shared" si="380"/>
        <v>4746</v>
      </c>
      <c r="J1805" s="36">
        <f t="shared" si="381"/>
        <v>37488</v>
      </c>
      <c r="K1805" s="36">
        <f t="shared" si="382"/>
        <v>47755</v>
      </c>
      <c r="L1805" s="36"/>
      <c r="M1805" s="36">
        <f t="shared" si="383"/>
        <v>5543</v>
      </c>
      <c r="N1805" s="36">
        <f t="shared" si="384"/>
        <v>300394</v>
      </c>
      <c r="O1805" s="36">
        <f t="shared" si="385"/>
        <v>305937</v>
      </c>
      <c r="P1805" s="36">
        <f t="shared" si="386"/>
        <v>305937</v>
      </c>
      <c r="Q1805" s="36">
        <f t="shared" si="387"/>
        <v>-25229</v>
      </c>
    </row>
    <row r="1806" spans="1:17" s="33" customFormat="1" ht="13.2" x14ac:dyDescent="0.25">
      <c r="A1806" s="62">
        <v>87313</v>
      </c>
      <c r="B1806" s="63" t="s">
        <v>2100</v>
      </c>
      <c r="C1806" s="65">
        <v>121.31</v>
      </c>
      <c r="D1806" s="34">
        <f t="shared" si="375"/>
        <v>1.5833317724465604E-7</v>
      </c>
      <c r="E1806" s="66">
        <f t="shared" si="376"/>
        <v>22</v>
      </c>
      <c r="F1806" s="35">
        <f t="shared" si="377"/>
        <v>786</v>
      </c>
      <c r="G1806" s="35">
        <f t="shared" si="378"/>
        <v>-618</v>
      </c>
      <c r="H1806" s="36">
        <f t="shared" si="379"/>
        <v>17</v>
      </c>
      <c r="I1806" s="36">
        <f t="shared" si="380"/>
        <v>15</v>
      </c>
      <c r="J1806" s="36">
        <f t="shared" si="381"/>
        <v>115</v>
      </c>
      <c r="K1806" s="36">
        <f t="shared" si="382"/>
        <v>147</v>
      </c>
      <c r="L1806" s="36"/>
      <c r="M1806" s="36">
        <f t="shared" si="383"/>
        <v>17</v>
      </c>
      <c r="N1806" s="36">
        <f t="shared" si="384"/>
        <v>919</v>
      </c>
      <c r="O1806" s="36">
        <f t="shared" si="385"/>
        <v>936</v>
      </c>
      <c r="P1806" s="36">
        <f t="shared" si="386"/>
        <v>936</v>
      </c>
      <c r="Q1806" s="36">
        <f t="shared" si="387"/>
        <v>-77</v>
      </c>
    </row>
    <row r="1807" spans="1:17" s="33" customFormat="1" ht="13.2" x14ac:dyDescent="0.25">
      <c r="A1807" s="62">
        <v>87314</v>
      </c>
      <c r="B1807" s="63" t="s">
        <v>2101</v>
      </c>
      <c r="C1807" s="65">
        <v>1627.03</v>
      </c>
      <c r="D1807" s="34">
        <f t="shared" si="375"/>
        <v>2.1235910425552117E-6</v>
      </c>
      <c r="E1807" s="66">
        <f t="shared" si="376"/>
        <v>298</v>
      </c>
      <c r="F1807" s="35">
        <f t="shared" si="377"/>
        <v>10537</v>
      </c>
      <c r="G1807" s="35">
        <f t="shared" si="378"/>
        <v>-8283</v>
      </c>
      <c r="H1807" s="36">
        <f t="shared" si="379"/>
        <v>227</v>
      </c>
      <c r="I1807" s="36">
        <f t="shared" si="380"/>
        <v>195</v>
      </c>
      <c r="J1807" s="36">
        <f t="shared" si="381"/>
        <v>1538</v>
      </c>
      <c r="K1807" s="36">
        <f t="shared" si="382"/>
        <v>1960</v>
      </c>
      <c r="L1807" s="36"/>
      <c r="M1807" s="36">
        <f t="shared" si="383"/>
        <v>227</v>
      </c>
      <c r="N1807" s="36">
        <f t="shared" si="384"/>
        <v>12325</v>
      </c>
      <c r="O1807" s="36">
        <f t="shared" si="385"/>
        <v>12552</v>
      </c>
      <c r="P1807" s="36">
        <f t="shared" si="386"/>
        <v>12552</v>
      </c>
      <c r="Q1807" s="36">
        <f t="shared" si="387"/>
        <v>-1035</v>
      </c>
    </row>
    <row r="1808" spans="1:17" s="33" customFormat="1" ht="13.2" x14ac:dyDescent="0.25">
      <c r="A1808" s="62">
        <v>87562</v>
      </c>
      <c r="B1808" s="63" t="s">
        <v>2102</v>
      </c>
      <c r="C1808" s="65">
        <v>376604.34</v>
      </c>
      <c r="D1808" s="34">
        <f t="shared" si="375"/>
        <v>4.9154201398340382E-4</v>
      </c>
      <c r="E1808" s="66">
        <f t="shared" si="376"/>
        <v>68910</v>
      </c>
      <c r="F1808" s="35">
        <f t="shared" si="377"/>
        <v>2438945</v>
      </c>
      <c r="G1808" s="35">
        <f t="shared" si="378"/>
        <v>-1917330</v>
      </c>
      <c r="H1808" s="36">
        <f t="shared" si="379"/>
        <v>52431</v>
      </c>
      <c r="I1808" s="36">
        <f t="shared" si="380"/>
        <v>45073</v>
      </c>
      <c r="J1808" s="36">
        <f t="shared" si="381"/>
        <v>356013</v>
      </c>
      <c r="K1808" s="36">
        <f t="shared" si="382"/>
        <v>453517</v>
      </c>
      <c r="L1808" s="36"/>
      <c r="M1808" s="36">
        <f t="shared" si="383"/>
        <v>52644</v>
      </c>
      <c r="N1808" s="36">
        <f t="shared" si="384"/>
        <v>2852729</v>
      </c>
      <c r="O1808" s="36">
        <f t="shared" si="385"/>
        <v>2905373</v>
      </c>
      <c r="P1808" s="36">
        <f t="shared" si="386"/>
        <v>2905373</v>
      </c>
      <c r="Q1808" s="36">
        <f t="shared" si="387"/>
        <v>-239586</v>
      </c>
    </row>
    <row r="1809" spans="1:17" s="33" customFormat="1" ht="13.2" x14ac:dyDescent="0.25">
      <c r="A1809" s="62">
        <v>87563</v>
      </c>
      <c r="B1809" s="63" t="s">
        <v>2103</v>
      </c>
      <c r="C1809" s="65">
        <v>331457.19</v>
      </c>
      <c r="D1809" s="34">
        <f t="shared" si="375"/>
        <v>4.3261619003615232E-4</v>
      </c>
      <c r="E1809" s="66">
        <f t="shared" si="376"/>
        <v>60649</v>
      </c>
      <c r="F1809" s="35">
        <f t="shared" si="377"/>
        <v>2146566</v>
      </c>
      <c r="G1809" s="35">
        <f t="shared" si="378"/>
        <v>-1687482</v>
      </c>
      <c r="H1809" s="36">
        <f t="shared" si="379"/>
        <v>46145</v>
      </c>
      <c r="I1809" s="36">
        <f t="shared" si="380"/>
        <v>39670</v>
      </c>
      <c r="J1809" s="36">
        <f t="shared" si="381"/>
        <v>313334</v>
      </c>
      <c r="K1809" s="36">
        <f t="shared" si="382"/>
        <v>399149</v>
      </c>
      <c r="L1809" s="36"/>
      <c r="M1809" s="36">
        <f t="shared" si="383"/>
        <v>46333</v>
      </c>
      <c r="N1809" s="36">
        <f t="shared" si="384"/>
        <v>2510745</v>
      </c>
      <c r="O1809" s="36">
        <f t="shared" si="385"/>
        <v>2557078</v>
      </c>
      <c r="P1809" s="36">
        <f t="shared" si="386"/>
        <v>2557078</v>
      </c>
      <c r="Q1809" s="36">
        <f t="shared" si="387"/>
        <v>-210865</v>
      </c>
    </row>
    <row r="1810" spans="1:17" s="33" customFormat="1" ht="13.2" x14ac:dyDescent="0.25">
      <c r="A1810" s="62">
        <v>87703</v>
      </c>
      <c r="B1810" s="63" t="s">
        <v>2104</v>
      </c>
      <c r="C1810" s="65">
        <v>43045.08</v>
      </c>
      <c r="D1810" s="34">
        <f t="shared" si="375"/>
        <v>5.6182213182346049E-5</v>
      </c>
      <c r="E1810" s="66">
        <f t="shared" si="376"/>
        <v>7876</v>
      </c>
      <c r="F1810" s="35">
        <f t="shared" si="377"/>
        <v>278766</v>
      </c>
      <c r="G1810" s="35">
        <f t="shared" si="378"/>
        <v>-219147</v>
      </c>
      <c r="H1810" s="36">
        <f t="shared" si="379"/>
        <v>5993</v>
      </c>
      <c r="I1810" s="36">
        <f t="shared" si="380"/>
        <v>5152</v>
      </c>
      <c r="J1810" s="36">
        <f t="shared" si="381"/>
        <v>40692</v>
      </c>
      <c r="K1810" s="36">
        <f t="shared" si="382"/>
        <v>51837</v>
      </c>
      <c r="L1810" s="36"/>
      <c r="M1810" s="36">
        <f t="shared" si="383"/>
        <v>6017</v>
      </c>
      <c r="N1810" s="36">
        <f t="shared" si="384"/>
        <v>326061</v>
      </c>
      <c r="O1810" s="36">
        <f t="shared" si="385"/>
        <v>332078</v>
      </c>
      <c r="P1810" s="36">
        <f t="shared" si="386"/>
        <v>332078</v>
      </c>
      <c r="Q1810" s="36">
        <f t="shared" si="387"/>
        <v>-27384</v>
      </c>
    </row>
    <row r="1811" spans="1:17" s="33" customFormat="1" ht="13.2" x14ac:dyDescent="0.25">
      <c r="A1811" s="62">
        <v>88201</v>
      </c>
      <c r="B1811" s="63" t="s">
        <v>2105</v>
      </c>
      <c r="C1811" s="65">
        <v>227111.84</v>
      </c>
      <c r="D1811" s="34">
        <f t="shared" si="375"/>
        <v>2.9642518520385758E-4</v>
      </c>
      <c r="E1811" s="66">
        <f t="shared" si="376"/>
        <v>41556</v>
      </c>
      <c r="F1811" s="35">
        <f t="shared" si="377"/>
        <v>1470810</v>
      </c>
      <c r="G1811" s="35">
        <f t="shared" si="378"/>
        <v>-1156249</v>
      </c>
      <c r="H1811" s="36">
        <f t="shared" si="379"/>
        <v>31618</v>
      </c>
      <c r="I1811" s="36">
        <f t="shared" si="380"/>
        <v>27181</v>
      </c>
      <c r="J1811" s="36">
        <f t="shared" si="381"/>
        <v>214694</v>
      </c>
      <c r="K1811" s="36">
        <f t="shared" si="382"/>
        <v>273493</v>
      </c>
      <c r="L1811" s="36"/>
      <c r="M1811" s="36">
        <f t="shared" si="383"/>
        <v>31747</v>
      </c>
      <c r="N1811" s="36">
        <f t="shared" si="384"/>
        <v>1720343</v>
      </c>
      <c r="O1811" s="36">
        <f t="shared" si="385"/>
        <v>1752090</v>
      </c>
      <c r="P1811" s="36">
        <f t="shared" si="386"/>
        <v>1752090</v>
      </c>
      <c r="Q1811" s="36">
        <f t="shared" si="387"/>
        <v>-144483</v>
      </c>
    </row>
    <row r="1812" spans="1:17" s="33" customFormat="1" ht="13.2" x14ac:dyDescent="0.25">
      <c r="A1812" s="62">
        <v>88203</v>
      </c>
      <c r="B1812" s="63" t="s">
        <v>2106</v>
      </c>
      <c r="C1812" s="65">
        <v>10471.44</v>
      </c>
      <c r="D1812" s="34">
        <f t="shared" si="375"/>
        <v>1.3667268696123826E-5</v>
      </c>
      <c r="E1812" s="66">
        <f t="shared" si="376"/>
        <v>1916</v>
      </c>
      <c r="F1812" s="35">
        <f t="shared" si="377"/>
        <v>67815</v>
      </c>
      <c r="G1812" s="35">
        <f t="shared" si="378"/>
        <v>-53311</v>
      </c>
      <c r="H1812" s="36">
        <f t="shared" si="379"/>
        <v>1458</v>
      </c>
      <c r="I1812" s="36">
        <f t="shared" si="380"/>
        <v>1253</v>
      </c>
      <c r="J1812" s="36">
        <f t="shared" si="381"/>
        <v>9899</v>
      </c>
      <c r="K1812" s="36">
        <f t="shared" si="382"/>
        <v>12610</v>
      </c>
      <c r="L1812" s="36"/>
      <c r="M1812" s="36">
        <f t="shared" si="383"/>
        <v>1464</v>
      </c>
      <c r="N1812" s="36">
        <f t="shared" si="384"/>
        <v>79320</v>
      </c>
      <c r="O1812" s="36">
        <f t="shared" si="385"/>
        <v>80784</v>
      </c>
      <c r="P1812" s="36">
        <f t="shared" si="386"/>
        <v>80784</v>
      </c>
      <c r="Q1812" s="36">
        <f t="shared" si="387"/>
        <v>-6662</v>
      </c>
    </row>
    <row r="1813" spans="1:17" s="33" customFormat="1" ht="13.2" x14ac:dyDescent="0.25">
      <c r="A1813" s="62">
        <v>88204</v>
      </c>
      <c r="B1813" s="63" t="s">
        <v>2107</v>
      </c>
      <c r="C1813" s="65">
        <v>2820574.22</v>
      </c>
      <c r="D1813" s="34">
        <f t="shared" si="375"/>
        <v>3.681398713271515E-3</v>
      </c>
      <c r="E1813" s="66">
        <f t="shared" si="376"/>
        <v>516099</v>
      </c>
      <c r="F1813" s="35">
        <f t="shared" si="377"/>
        <v>18266455</v>
      </c>
      <c r="G1813" s="35">
        <f t="shared" si="378"/>
        <v>-14359826</v>
      </c>
      <c r="H1813" s="36">
        <f t="shared" si="379"/>
        <v>392680</v>
      </c>
      <c r="I1813" s="36">
        <f t="shared" si="380"/>
        <v>337573</v>
      </c>
      <c r="J1813" s="36">
        <f t="shared" si="381"/>
        <v>2666354</v>
      </c>
      <c r="K1813" s="36">
        <f t="shared" si="382"/>
        <v>3396607</v>
      </c>
      <c r="L1813" s="36"/>
      <c r="M1813" s="36">
        <f t="shared" si="383"/>
        <v>394274</v>
      </c>
      <c r="N1813" s="36">
        <f t="shared" si="384"/>
        <v>21365483</v>
      </c>
      <c r="O1813" s="36">
        <f t="shared" si="385"/>
        <v>21759757</v>
      </c>
      <c r="P1813" s="36">
        <f t="shared" si="386"/>
        <v>21759757</v>
      </c>
      <c r="Q1813" s="36">
        <f t="shared" si="387"/>
        <v>-1794378</v>
      </c>
    </row>
    <row r="1814" spans="1:17" s="33" customFormat="1" ht="13.2" x14ac:dyDescent="0.25">
      <c r="A1814" s="62">
        <v>88205</v>
      </c>
      <c r="B1814" s="63" t="s">
        <v>2108</v>
      </c>
      <c r="C1814" s="65">
        <v>14583.62</v>
      </c>
      <c r="D1814" s="34">
        <f t="shared" si="375"/>
        <v>1.9034464515115908E-5</v>
      </c>
      <c r="E1814" s="66">
        <f t="shared" si="376"/>
        <v>2668</v>
      </c>
      <c r="F1814" s="35">
        <f t="shared" si="377"/>
        <v>94446</v>
      </c>
      <c r="G1814" s="35">
        <f t="shared" si="378"/>
        <v>-74247</v>
      </c>
      <c r="H1814" s="36">
        <f t="shared" si="379"/>
        <v>2030</v>
      </c>
      <c r="I1814" s="36">
        <f t="shared" si="380"/>
        <v>1745</v>
      </c>
      <c r="J1814" s="36">
        <f t="shared" si="381"/>
        <v>13786</v>
      </c>
      <c r="K1814" s="36">
        <f t="shared" si="382"/>
        <v>17561</v>
      </c>
      <c r="L1814" s="36"/>
      <c r="M1814" s="36">
        <f t="shared" si="383"/>
        <v>2039</v>
      </c>
      <c r="N1814" s="36">
        <f t="shared" si="384"/>
        <v>110469</v>
      </c>
      <c r="O1814" s="36">
        <f t="shared" si="385"/>
        <v>112508</v>
      </c>
      <c r="P1814" s="36">
        <f t="shared" si="386"/>
        <v>112508</v>
      </c>
      <c r="Q1814" s="36">
        <f t="shared" si="387"/>
        <v>-9278</v>
      </c>
    </row>
    <row r="1815" spans="1:17" s="33" customFormat="1" ht="13.2" x14ac:dyDescent="0.25">
      <c r="A1815" s="62">
        <v>88301</v>
      </c>
      <c r="B1815" s="63" t="s">
        <v>2109</v>
      </c>
      <c r="C1815" s="65">
        <v>124232.58</v>
      </c>
      <c r="D1815" s="34">
        <f t="shared" si="375"/>
        <v>1.6214771336823768E-4</v>
      </c>
      <c r="E1815" s="66">
        <f t="shared" si="376"/>
        <v>22732</v>
      </c>
      <c r="F1815" s="35">
        <f t="shared" si="377"/>
        <v>804549</v>
      </c>
      <c r="G1815" s="35">
        <f t="shared" si="378"/>
        <v>-632481</v>
      </c>
      <c r="H1815" s="36">
        <f t="shared" si="379"/>
        <v>17296</v>
      </c>
      <c r="I1815" s="36">
        <f t="shared" si="380"/>
        <v>14868</v>
      </c>
      <c r="J1815" s="36">
        <f t="shared" si="381"/>
        <v>117440</v>
      </c>
      <c r="K1815" s="36">
        <f t="shared" si="382"/>
        <v>149604</v>
      </c>
      <c r="L1815" s="36"/>
      <c r="M1815" s="36">
        <f t="shared" si="383"/>
        <v>17366</v>
      </c>
      <c r="N1815" s="36">
        <f t="shared" si="384"/>
        <v>941046</v>
      </c>
      <c r="O1815" s="36">
        <f t="shared" si="385"/>
        <v>958412</v>
      </c>
      <c r="P1815" s="36">
        <f t="shared" si="386"/>
        <v>958412</v>
      </c>
      <c r="Q1815" s="36">
        <f t="shared" si="387"/>
        <v>-79034</v>
      </c>
    </row>
    <row r="1816" spans="1:17" s="33" customFormat="1" ht="13.2" x14ac:dyDescent="0.25">
      <c r="A1816" s="62">
        <v>88302</v>
      </c>
      <c r="B1816" s="63" t="s">
        <v>2110</v>
      </c>
      <c r="C1816" s="65">
        <v>4589.09</v>
      </c>
      <c r="D1816" s="34">
        <f t="shared" si="375"/>
        <v>5.9896562555574864E-6</v>
      </c>
      <c r="E1816" s="66">
        <f t="shared" si="376"/>
        <v>840</v>
      </c>
      <c r="F1816" s="35">
        <f t="shared" si="377"/>
        <v>29720</v>
      </c>
      <c r="G1816" s="35">
        <f t="shared" si="378"/>
        <v>-23364</v>
      </c>
      <c r="H1816" s="36">
        <f t="shared" si="379"/>
        <v>639</v>
      </c>
      <c r="I1816" s="36">
        <f t="shared" si="380"/>
        <v>549</v>
      </c>
      <c r="J1816" s="36">
        <f t="shared" si="381"/>
        <v>4338</v>
      </c>
      <c r="K1816" s="36">
        <f t="shared" si="382"/>
        <v>5526</v>
      </c>
      <c r="L1816" s="36"/>
      <c r="M1816" s="36">
        <f t="shared" si="383"/>
        <v>641</v>
      </c>
      <c r="N1816" s="36">
        <f t="shared" si="384"/>
        <v>34762</v>
      </c>
      <c r="O1816" s="36">
        <f t="shared" si="385"/>
        <v>35403</v>
      </c>
      <c r="P1816" s="36">
        <f t="shared" si="386"/>
        <v>35403</v>
      </c>
      <c r="Q1816" s="36">
        <f t="shared" si="387"/>
        <v>-2919</v>
      </c>
    </row>
    <row r="1817" spans="1:17" s="33" customFormat="1" ht="13.2" x14ac:dyDescent="0.25">
      <c r="A1817" s="62">
        <v>88306</v>
      </c>
      <c r="B1817" s="63" t="s">
        <v>2111</v>
      </c>
      <c r="C1817" s="65">
        <v>10707.16</v>
      </c>
      <c r="D1817" s="34">
        <f t="shared" si="375"/>
        <v>1.397492920671743E-5</v>
      </c>
      <c r="E1817" s="66">
        <f t="shared" si="376"/>
        <v>1959</v>
      </c>
      <c r="F1817" s="35">
        <f t="shared" si="377"/>
        <v>69341</v>
      </c>
      <c r="G1817" s="35">
        <f t="shared" si="378"/>
        <v>-54511</v>
      </c>
      <c r="H1817" s="36">
        <f t="shared" si="379"/>
        <v>1491</v>
      </c>
      <c r="I1817" s="36">
        <f t="shared" si="380"/>
        <v>1281</v>
      </c>
      <c r="J1817" s="36">
        <f t="shared" si="381"/>
        <v>10122</v>
      </c>
      <c r="K1817" s="36">
        <f t="shared" si="382"/>
        <v>12894</v>
      </c>
      <c r="L1817" s="36"/>
      <c r="M1817" s="36">
        <f t="shared" si="383"/>
        <v>1497</v>
      </c>
      <c r="N1817" s="36">
        <f t="shared" si="384"/>
        <v>81105</v>
      </c>
      <c r="O1817" s="36">
        <f t="shared" si="385"/>
        <v>82602</v>
      </c>
      <c r="P1817" s="36">
        <f t="shared" si="386"/>
        <v>82602</v>
      </c>
      <c r="Q1817" s="36">
        <f t="shared" si="387"/>
        <v>-6812</v>
      </c>
    </row>
    <row r="1818" spans="1:17" s="33" customFormat="1" ht="13.2" x14ac:dyDescent="0.25">
      <c r="A1818" s="62">
        <v>88309</v>
      </c>
      <c r="B1818" s="63" t="s">
        <v>2112</v>
      </c>
      <c r="C1818" s="65">
        <v>354</v>
      </c>
      <c r="D1818" s="34">
        <f t="shared" si="375"/>
        <v>4.6203894769275608E-7</v>
      </c>
      <c r="E1818" s="66">
        <f t="shared" si="376"/>
        <v>65</v>
      </c>
      <c r="F1818" s="35">
        <f t="shared" si="377"/>
        <v>2293</v>
      </c>
      <c r="G1818" s="35">
        <f t="shared" si="378"/>
        <v>-1802</v>
      </c>
      <c r="H1818" s="36">
        <f t="shared" si="379"/>
        <v>49</v>
      </c>
      <c r="I1818" s="36">
        <f t="shared" si="380"/>
        <v>42</v>
      </c>
      <c r="J1818" s="36">
        <f t="shared" si="381"/>
        <v>335</v>
      </c>
      <c r="K1818" s="36">
        <f t="shared" si="382"/>
        <v>426</v>
      </c>
      <c r="L1818" s="36"/>
      <c r="M1818" s="36">
        <f t="shared" si="383"/>
        <v>49</v>
      </c>
      <c r="N1818" s="36">
        <f t="shared" si="384"/>
        <v>2682</v>
      </c>
      <c r="O1818" s="36">
        <f t="shared" si="385"/>
        <v>2731</v>
      </c>
      <c r="P1818" s="36">
        <f t="shared" si="386"/>
        <v>2731</v>
      </c>
      <c r="Q1818" s="36">
        <f t="shared" si="387"/>
        <v>-225</v>
      </c>
    </row>
    <row r="1819" spans="1:17" s="33" customFormat="1" ht="13.2" x14ac:dyDescent="0.25">
      <c r="A1819" s="62">
        <v>88310</v>
      </c>
      <c r="B1819" s="63" t="s">
        <v>2113</v>
      </c>
      <c r="C1819" s="65">
        <v>283.2</v>
      </c>
      <c r="D1819" s="34">
        <f t="shared" si="375"/>
        <v>3.6963115815420486E-7</v>
      </c>
      <c r="E1819" s="66">
        <f t="shared" si="376"/>
        <v>52</v>
      </c>
      <c r="F1819" s="35">
        <f t="shared" si="377"/>
        <v>1834</v>
      </c>
      <c r="G1819" s="35">
        <f t="shared" si="378"/>
        <v>-1442</v>
      </c>
      <c r="H1819" s="36">
        <f t="shared" si="379"/>
        <v>39</v>
      </c>
      <c r="I1819" s="36">
        <f t="shared" si="380"/>
        <v>34</v>
      </c>
      <c r="J1819" s="36">
        <f t="shared" si="381"/>
        <v>268</v>
      </c>
      <c r="K1819" s="36">
        <f t="shared" si="382"/>
        <v>341</v>
      </c>
      <c r="L1819" s="36"/>
      <c r="M1819" s="36">
        <f t="shared" si="383"/>
        <v>40</v>
      </c>
      <c r="N1819" s="36">
        <f t="shared" si="384"/>
        <v>2145</v>
      </c>
      <c r="O1819" s="36">
        <f t="shared" si="385"/>
        <v>2185</v>
      </c>
      <c r="P1819" s="36">
        <f t="shared" si="386"/>
        <v>2185</v>
      </c>
      <c r="Q1819" s="36">
        <f t="shared" si="387"/>
        <v>-180</v>
      </c>
    </row>
    <row r="1820" spans="1:17" s="33" customFormat="1" ht="13.2" x14ac:dyDescent="0.25">
      <c r="A1820" s="62">
        <v>88311</v>
      </c>
      <c r="B1820" s="63" t="s">
        <v>2114</v>
      </c>
      <c r="C1820" s="65">
        <v>6940.8</v>
      </c>
      <c r="D1820" s="34">
        <f t="shared" si="375"/>
        <v>9.0590958422200034E-6</v>
      </c>
      <c r="E1820" s="66">
        <f t="shared" si="376"/>
        <v>1270</v>
      </c>
      <c r="F1820" s="35">
        <f t="shared" si="377"/>
        <v>44950</v>
      </c>
      <c r="G1820" s="35">
        <f t="shared" si="378"/>
        <v>-35336</v>
      </c>
      <c r="H1820" s="36">
        <f t="shared" si="379"/>
        <v>966</v>
      </c>
      <c r="I1820" s="36">
        <f t="shared" si="380"/>
        <v>831</v>
      </c>
      <c r="J1820" s="36">
        <f t="shared" si="381"/>
        <v>6561</v>
      </c>
      <c r="K1820" s="36">
        <f t="shared" si="382"/>
        <v>8358</v>
      </c>
      <c r="L1820" s="36"/>
      <c r="M1820" s="36">
        <f t="shared" si="383"/>
        <v>970</v>
      </c>
      <c r="N1820" s="36">
        <f t="shared" si="384"/>
        <v>52576</v>
      </c>
      <c r="O1820" s="36">
        <f t="shared" si="385"/>
        <v>53546</v>
      </c>
      <c r="P1820" s="36">
        <f t="shared" si="386"/>
        <v>53546</v>
      </c>
      <c r="Q1820" s="36">
        <f t="shared" si="387"/>
        <v>-4416</v>
      </c>
    </row>
    <row r="1821" spans="1:17" s="33" customFormat="1" ht="13.2" x14ac:dyDescent="0.25">
      <c r="A1821" s="62">
        <v>88312</v>
      </c>
      <c r="B1821" s="63" t="s">
        <v>2115</v>
      </c>
      <c r="C1821" s="65">
        <v>113.28</v>
      </c>
      <c r="D1821" s="34">
        <f t="shared" si="375"/>
        <v>1.4785246326168194E-7</v>
      </c>
      <c r="E1821" s="66">
        <f t="shared" si="376"/>
        <v>21</v>
      </c>
      <c r="F1821" s="35">
        <f t="shared" si="377"/>
        <v>734</v>
      </c>
      <c r="G1821" s="35">
        <f t="shared" si="378"/>
        <v>-577</v>
      </c>
      <c r="H1821" s="36">
        <f t="shared" si="379"/>
        <v>16</v>
      </c>
      <c r="I1821" s="36">
        <f t="shared" si="380"/>
        <v>14</v>
      </c>
      <c r="J1821" s="36">
        <f t="shared" si="381"/>
        <v>107</v>
      </c>
      <c r="K1821" s="36">
        <f t="shared" si="382"/>
        <v>137</v>
      </c>
      <c r="L1821" s="36"/>
      <c r="M1821" s="36">
        <f t="shared" si="383"/>
        <v>16</v>
      </c>
      <c r="N1821" s="36">
        <f t="shared" si="384"/>
        <v>858</v>
      </c>
      <c r="O1821" s="36">
        <f t="shared" si="385"/>
        <v>874</v>
      </c>
      <c r="P1821" s="36">
        <f t="shared" si="386"/>
        <v>874</v>
      </c>
      <c r="Q1821" s="36">
        <f t="shared" si="387"/>
        <v>-72</v>
      </c>
    </row>
    <row r="1822" spans="1:17" s="33" customFormat="1" ht="13.2" x14ac:dyDescent="0.25">
      <c r="A1822" s="62">
        <v>88313</v>
      </c>
      <c r="B1822" s="63" t="s">
        <v>2116</v>
      </c>
      <c r="C1822" s="65">
        <v>141.6</v>
      </c>
      <c r="D1822" s="34">
        <f t="shared" si="375"/>
        <v>1.8481557907710243E-7</v>
      </c>
      <c r="E1822" s="66">
        <f t="shared" si="376"/>
        <v>26</v>
      </c>
      <c r="F1822" s="35">
        <f t="shared" si="377"/>
        <v>917</v>
      </c>
      <c r="G1822" s="35">
        <f t="shared" si="378"/>
        <v>-721</v>
      </c>
      <c r="H1822" s="36">
        <f t="shared" si="379"/>
        <v>20</v>
      </c>
      <c r="I1822" s="36">
        <f t="shared" si="380"/>
        <v>17</v>
      </c>
      <c r="J1822" s="36">
        <f t="shared" si="381"/>
        <v>134</v>
      </c>
      <c r="K1822" s="36">
        <f t="shared" si="382"/>
        <v>171</v>
      </c>
      <c r="L1822" s="36"/>
      <c r="M1822" s="36">
        <f t="shared" si="383"/>
        <v>20</v>
      </c>
      <c r="N1822" s="36">
        <f t="shared" si="384"/>
        <v>1073</v>
      </c>
      <c r="O1822" s="36">
        <f t="shared" si="385"/>
        <v>1093</v>
      </c>
      <c r="P1822" s="36">
        <f t="shared" si="386"/>
        <v>1093</v>
      </c>
      <c r="Q1822" s="36">
        <f t="shared" si="387"/>
        <v>-90</v>
      </c>
    </row>
    <row r="1823" spans="1:17" s="33" customFormat="1" ht="13.2" x14ac:dyDescent="0.25">
      <c r="A1823" s="62">
        <v>88532</v>
      </c>
      <c r="B1823" s="63" t="s">
        <v>2117</v>
      </c>
      <c r="C1823" s="65">
        <v>1019452</v>
      </c>
      <c r="D1823" s="34">
        <f t="shared" si="375"/>
        <v>1.330583416110948E-3</v>
      </c>
      <c r="E1823" s="66">
        <f t="shared" si="376"/>
        <v>186536</v>
      </c>
      <c r="F1823" s="35">
        <f t="shared" si="377"/>
        <v>6602122</v>
      </c>
      <c r="G1823" s="35">
        <f t="shared" si="378"/>
        <v>-5190132</v>
      </c>
      <c r="H1823" s="36">
        <f t="shared" si="379"/>
        <v>141928</v>
      </c>
      <c r="I1823" s="36">
        <f t="shared" si="380"/>
        <v>122010</v>
      </c>
      <c r="J1823" s="36">
        <f t="shared" si="381"/>
        <v>963712</v>
      </c>
      <c r="K1823" s="36">
        <f t="shared" si="382"/>
        <v>1227650</v>
      </c>
      <c r="L1823" s="36"/>
      <c r="M1823" s="36">
        <f t="shared" si="383"/>
        <v>142504</v>
      </c>
      <c r="N1823" s="36">
        <f t="shared" si="384"/>
        <v>7722216</v>
      </c>
      <c r="O1823" s="36">
        <f t="shared" si="385"/>
        <v>7864720</v>
      </c>
      <c r="P1823" s="36">
        <f t="shared" si="386"/>
        <v>7864720</v>
      </c>
      <c r="Q1823" s="36">
        <f t="shared" si="387"/>
        <v>-648550</v>
      </c>
    </row>
    <row r="1824" spans="1:17" s="33" customFormat="1" ht="13.2" x14ac:dyDescent="0.25">
      <c r="A1824" s="62">
        <v>88533</v>
      </c>
      <c r="B1824" s="63" t="s">
        <v>2118</v>
      </c>
      <c r="C1824" s="65">
        <v>393043.48</v>
      </c>
      <c r="D1824" s="34">
        <f t="shared" si="375"/>
        <v>5.1299829349349944E-4</v>
      </c>
      <c r="E1824" s="66">
        <f t="shared" si="376"/>
        <v>71918</v>
      </c>
      <c r="F1824" s="35">
        <f t="shared" si="377"/>
        <v>2545408</v>
      </c>
      <c r="G1824" s="35">
        <f t="shared" si="378"/>
        <v>-2001024</v>
      </c>
      <c r="H1824" s="36">
        <f t="shared" si="379"/>
        <v>54719</v>
      </c>
      <c r="I1824" s="36">
        <f t="shared" si="380"/>
        <v>47040</v>
      </c>
      <c r="J1824" s="36">
        <f t="shared" si="381"/>
        <v>371553</v>
      </c>
      <c r="K1824" s="36">
        <f t="shared" si="382"/>
        <v>473312</v>
      </c>
      <c r="L1824" s="36"/>
      <c r="M1824" s="36">
        <f t="shared" si="383"/>
        <v>54942</v>
      </c>
      <c r="N1824" s="36">
        <f t="shared" si="384"/>
        <v>2977253</v>
      </c>
      <c r="O1824" s="36">
        <f t="shared" si="385"/>
        <v>3032195</v>
      </c>
      <c r="P1824" s="36">
        <f t="shared" si="386"/>
        <v>3032195</v>
      </c>
      <c r="Q1824" s="36">
        <f t="shared" si="387"/>
        <v>-250044</v>
      </c>
    </row>
    <row r="1825" spans="1:17" s="33" customFormat="1" ht="13.2" x14ac:dyDescent="0.25">
      <c r="A1825" s="62">
        <v>88535</v>
      </c>
      <c r="B1825" s="63" t="s">
        <v>2119</v>
      </c>
      <c r="C1825" s="65">
        <v>434520.99</v>
      </c>
      <c r="D1825" s="34">
        <f t="shared" si="375"/>
        <v>5.6713452251416546E-4</v>
      </c>
      <c r="E1825" s="66">
        <f t="shared" si="376"/>
        <v>79507</v>
      </c>
      <c r="F1825" s="35">
        <f t="shared" si="377"/>
        <v>2814022</v>
      </c>
      <c r="G1825" s="35">
        <f t="shared" si="378"/>
        <v>-2212190</v>
      </c>
      <c r="H1825" s="36">
        <f t="shared" si="379"/>
        <v>60494</v>
      </c>
      <c r="I1825" s="36">
        <f t="shared" si="380"/>
        <v>52005</v>
      </c>
      <c r="J1825" s="36">
        <f t="shared" si="381"/>
        <v>410763</v>
      </c>
      <c r="K1825" s="36">
        <f t="shared" si="382"/>
        <v>523262</v>
      </c>
      <c r="L1825" s="36"/>
      <c r="M1825" s="36">
        <f t="shared" si="383"/>
        <v>60739</v>
      </c>
      <c r="N1825" s="36">
        <f t="shared" si="384"/>
        <v>3291440</v>
      </c>
      <c r="O1825" s="36">
        <f t="shared" si="385"/>
        <v>3352179</v>
      </c>
      <c r="P1825" s="36">
        <f t="shared" si="386"/>
        <v>3352179</v>
      </c>
      <c r="Q1825" s="36">
        <f t="shared" si="387"/>
        <v>-276431</v>
      </c>
    </row>
    <row r="1826" spans="1:17" s="33" customFormat="1" ht="13.2" x14ac:dyDescent="0.25">
      <c r="A1826" s="62">
        <v>88601</v>
      </c>
      <c r="B1826" s="63" t="s">
        <v>2120</v>
      </c>
      <c r="C1826" s="65">
        <v>37309.370000000003</v>
      </c>
      <c r="D1826" s="34">
        <f t="shared" si="375"/>
        <v>4.8695994502484982E-5</v>
      </c>
      <c r="E1826" s="66">
        <f t="shared" si="376"/>
        <v>6827</v>
      </c>
      <c r="F1826" s="35">
        <f t="shared" si="377"/>
        <v>241621</v>
      </c>
      <c r="G1826" s="35">
        <f t="shared" si="378"/>
        <v>-189946</v>
      </c>
      <c r="H1826" s="36">
        <f t="shared" si="379"/>
        <v>5194</v>
      </c>
      <c r="I1826" s="36">
        <f t="shared" si="380"/>
        <v>4465</v>
      </c>
      <c r="J1826" s="36">
        <f t="shared" si="381"/>
        <v>35269</v>
      </c>
      <c r="K1826" s="36">
        <f t="shared" si="382"/>
        <v>44928</v>
      </c>
      <c r="L1826" s="36"/>
      <c r="M1826" s="36">
        <f t="shared" si="383"/>
        <v>5215</v>
      </c>
      <c r="N1826" s="36">
        <f t="shared" si="384"/>
        <v>282614</v>
      </c>
      <c r="O1826" s="36">
        <f t="shared" si="385"/>
        <v>287829</v>
      </c>
      <c r="P1826" s="36">
        <f t="shared" si="386"/>
        <v>287829</v>
      </c>
      <c r="Q1826" s="36">
        <f t="shared" si="387"/>
        <v>-23735</v>
      </c>
    </row>
    <row r="1827" spans="1:17" s="33" customFormat="1" ht="13.2" x14ac:dyDescent="0.25">
      <c r="A1827" s="62">
        <v>88603</v>
      </c>
      <c r="B1827" s="63" t="s">
        <v>2121</v>
      </c>
      <c r="C1827" s="65">
        <v>54516.2</v>
      </c>
      <c r="D1827" s="34">
        <f t="shared" si="375"/>
        <v>7.1154258983637938E-5</v>
      </c>
      <c r="E1827" s="66">
        <f t="shared" si="376"/>
        <v>9975</v>
      </c>
      <c r="F1827" s="35">
        <f t="shared" si="377"/>
        <v>353055</v>
      </c>
      <c r="G1827" s="35">
        <f t="shared" si="378"/>
        <v>-277547</v>
      </c>
      <c r="H1827" s="36">
        <f t="shared" si="379"/>
        <v>7590</v>
      </c>
      <c r="I1827" s="36">
        <f t="shared" si="380"/>
        <v>6525</v>
      </c>
      <c r="J1827" s="36">
        <f t="shared" si="381"/>
        <v>51535</v>
      </c>
      <c r="K1827" s="36">
        <f t="shared" si="382"/>
        <v>65650</v>
      </c>
      <c r="L1827" s="36"/>
      <c r="M1827" s="36">
        <f t="shared" si="383"/>
        <v>7621</v>
      </c>
      <c r="N1827" s="36">
        <f t="shared" si="384"/>
        <v>412953</v>
      </c>
      <c r="O1827" s="36">
        <f t="shared" si="385"/>
        <v>420574</v>
      </c>
      <c r="P1827" s="36">
        <f t="shared" si="386"/>
        <v>420574</v>
      </c>
      <c r="Q1827" s="36">
        <f t="shared" si="387"/>
        <v>-34682</v>
      </c>
    </row>
    <row r="1828" spans="1:17" s="33" customFormat="1" ht="13.2" x14ac:dyDescent="0.25">
      <c r="A1828" s="62">
        <v>88605</v>
      </c>
      <c r="B1828" s="63" t="s">
        <v>2122</v>
      </c>
      <c r="C1828" s="65">
        <v>143924.20000000001</v>
      </c>
      <c r="D1828" s="34">
        <f t="shared" si="375"/>
        <v>1.878491127557112E-4</v>
      </c>
      <c r="E1828" s="66">
        <f t="shared" si="376"/>
        <v>26335</v>
      </c>
      <c r="F1828" s="35">
        <f t="shared" si="377"/>
        <v>932074</v>
      </c>
      <c r="G1828" s="35">
        <f t="shared" si="378"/>
        <v>-732733</v>
      </c>
      <c r="H1828" s="36">
        <f t="shared" si="379"/>
        <v>20037</v>
      </c>
      <c r="I1828" s="36">
        <f t="shared" si="380"/>
        <v>17225</v>
      </c>
      <c r="J1828" s="36">
        <f t="shared" si="381"/>
        <v>136055</v>
      </c>
      <c r="K1828" s="36">
        <f t="shared" si="382"/>
        <v>173317</v>
      </c>
      <c r="L1828" s="36"/>
      <c r="M1828" s="36">
        <f t="shared" si="383"/>
        <v>20118</v>
      </c>
      <c r="N1828" s="36">
        <f t="shared" si="384"/>
        <v>1090207</v>
      </c>
      <c r="O1828" s="36">
        <f t="shared" si="385"/>
        <v>1110325</v>
      </c>
      <c r="P1828" s="36">
        <f t="shared" si="386"/>
        <v>1110325</v>
      </c>
      <c r="Q1828" s="36">
        <f t="shared" si="387"/>
        <v>-91561</v>
      </c>
    </row>
    <row r="1829" spans="1:17" s="33" customFormat="1" ht="13.2" x14ac:dyDescent="0.25">
      <c r="A1829" s="62">
        <v>88701</v>
      </c>
      <c r="B1829" s="63" t="s">
        <v>2123</v>
      </c>
      <c r="C1829" s="65">
        <v>111361.72</v>
      </c>
      <c r="D1829" s="34">
        <f t="shared" si="375"/>
        <v>1.453487342430942E-4</v>
      </c>
      <c r="E1829" s="66">
        <f t="shared" si="376"/>
        <v>20377</v>
      </c>
      <c r="F1829" s="35">
        <f t="shared" si="377"/>
        <v>721195</v>
      </c>
      <c r="G1829" s="35">
        <f t="shared" si="378"/>
        <v>-566954</v>
      </c>
      <c r="H1829" s="36">
        <f t="shared" si="379"/>
        <v>15504</v>
      </c>
      <c r="I1829" s="36">
        <f t="shared" si="380"/>
        <v>13328</v>
      </c>
      <c r="J1829" s="36">
        <f t="shared" si="381"/>
        <v>105273</v>
      </c>
      <c r="K1829" s="36">
        <f t="shared" si="382"/>
        <v>134105</v>
      </c>
      <c r="L1829" s="36"/>
      <c r="M1829" s="36">
        <f t="shared" si="383"/>
        <v>15567</v>
      </c>
      <c r="N1829" s="36">
        <f t="shared" si="384"/>
        <v>843551</v>
      </c>
      <c r="O1829" s="36">
        <f t="shared" si="385"/>
        <v>859118</v>
      </c>
      <c r="P1829" s="36">
        <f t="shared" si="386"/>
        <v>859118</v>
      </c>
      <c r="Q1829" s="36">
        <f t="shared" si="387"/>
        <v>-70846</v>
      </c>
    </row>
    <row r="1830" spans="1:17" s="33" customFormat="1" ht="13.2" x14ac:dyDescent="0.25">
      <c r="A1830" s="62">
        <v>89201</v>
      </c>
      <c r="B1830" s="63" t="s">
        <v>2124</v>
      </c>
      <c r="C1830" s="65">
        <v>202645.22</v>
      </c>
      <c r="D1830" s="34">
        <f t="shared" si="375"/>
        <v>2.6449148080160182E-4</v>
      </c>
      <c r="E1830" s="66">
        <f t="shared" si="376"/>
        <v>37079</v>
      </c>
      <c r="F1830" s="35">
        <f t="shared" si="377"/>
        <v>1312360</v>
      </c>
      <c r="G1830" s="35">
        <f t="shared" si="378"/>
        <v>-1031687</v>
      </c>
      <c r="H1830" s="36">
        <f t="shared" si="379"/>
        <v>28212</v>
      </c>
      <c r="I1830" s="36">
        <f t="shared" si="380"/>
        <v>24253</v>
      </c>
      <c r="J1830" s="36">
        <f t="shared" si="381"/>
        <v>191565</v>
      </c>
      <c r="K1830" s="36">
        <f t="shared" si="382"/>
        <v>244030</v>
      </c>
      <c r="L1830" s="36"/>
      <c r="M1830" s="36">
        <f t="shared" si="383"/>
        <v>28327</v>
      </c>
      <c r="N1830" s="36">
        <f t="shared" si="384"/>
        <v>1535011</v>
      </c>
      <c r="O1830" s="36">
        <f t="shared" si="385"/>
        <v>1563338</v>
      </c>
      <c r="P1830" s="36">
        <f t="shared" si="386"/>
        <v>1563338</v>
      </c>
      <c r="Q1830" s="36">
        <f t="shared" si="387"/>
        <v>-128918</v>
      </c>
    </row>
    <row r="1831" spans="1:17" s="33" customFormat="1" ht="13.2" x14ac:dyDescent="0.25">
      <c r="A1831" s="62">
        <v>89203</v>
      </c>
      <c r="B1831" s="63" t="s">
        <v>2125</v>
      </c>
      <c r="C1831" s="65">
        <v>6542.85</v>
      </c>
      <c r="D1831" s="34">
        <f t="shared" si="375"/>
        <v>8.5396935844959016E-6</v>
      </c>
      <c r="E1831" s="66">
        <f t="shared" si="376"/>
        <v>1197</v>
      </c>
      <c r="F1831" s="35">
        <f t="shared" si="377"/>
        <v>42372</v>
      </c>
      <c r="G1831" s="35">
        <f t="shared" si="378"/>
        <v>-33310</v>
      </c>
      <c r="H1831" s="36">
        <f t="shared" si="379"/>
        <v>911</v>
      </c>
      <c r="I1831" s="36">
        <f t="shared" si="380"/>
        <v>783</v>
      </c>
      <c r="J1831" s="36">
        <f t="shared" si="381"/>
        <v>6185</v>
      </c>
      <c r="K1831" s="36">
        <f t="shared" si="382"/>
        <v>7879</v>
      </c>
      <c r="L1831" s="36"/>
      <c r="M1831" s="36">
        <f t="shared" si="383"/>
        <v>915</v>
      </c>
      <c r="N1831" s="36">
        <f t="shared" si="384"/>
        <v>49561</v>
      </c>
      <c r="O1831" s="36">
        <f t="shared" si="385"/>
        <v>50476</v>
      </c>
      <c r="P1831" s="36">
        <f t="shared" si="386"/>
        <v>50476</v>
      </c>
      <c r="Q1831" s="36">
        <f t="shared" si="387"/>
        <v>-4162</v>
      </c>
    </row>
    <row r="1832" spans="1:17" s="33" customFormat="1" ht="13.2" x14ac:dyDescent="0.25">
      <c r="A1832" s="62">
        <v>89204</v>
      </c>
      <c r="B1832" s="63" t="s">
        <v>2126</v>
      </c>
      <c r="C1832" s="65">
        <v>800289.96</v>
      </c>
      <c r="D1832" s="34">
        <f t="shared" si="375"/>
        <v>1.0445342682697113E-3</v>
      </c>
      <c r="E1832" s="66">
        <f t="shared" si="376"/>
        <v>146434</v>
      </c>
      <c r="F1832" s="35">
        <f t="shared" si="377"/>
        <v>5182796</v>
      </c>
      <c r="G1832" s="35">
        <f t="shared" si="378"/>
        <v>-4074356</v>
      </c>
      <c r="H1832" s="36">
        <f t="shared" si="379"/>
        <v>111416</v>
      </c>
      <c r="I1832" s="36">
        <f t="shared" si="380"/>
        <v>95781</v>
      </c>
      <c r="J1832" s="36">
        <f t="shared" si="381"/>
        <v>756533</v>
      </c>
      <c r="K1832" s="36">
        <f t="shared" si="382"/>
        <v>963730</v>
      </c>
      <c r="L1832" s="36"/>
      <c r="M1832" s="36">
        <f t="shared" si="383"/>
        <v>111868</v>
      </c>
      <c r="N1832" s="36">
        <f t="shared" si="384"/>
        <v>6062092</v>
      </c>
      <c r="O1832" s="36">
        <f t="shared" si="385"/>
        <v>6173960</v>
      </c>
      <c r="P1832" s="36">
        <f t="shared" si="386"/>
        <v>6173960</v>
      </c>
      <c r="Q1832" s="36">
        <f t="shared" si="387"/>
        <v>-509124</v>
      </c>
    </row>
    <row r="1833" spans="1:17" s="33" customFormat="1" ht="13.2" x14ac:dyDescent="0.25">
      <c r="A1833" s="62">
        <v>89207</v>
      </c>
      <c r="B1833" s="63" t="s">
        <v>2127</v>
      </c>
      <c r="C1833" s="65">
        <v>3660.78</v>
      </c>
      <c r="D1833" s="34">
        <f t="shared" si="375"/>
        <v>4.7780309009454452E-6</v>
      </c>
      <c r="E1833" s="66">
        <f t="shared" si="376"/>
        <v>670</v>
      </c>
      <c r="F1833" s="35">
        <f t="shared" si="377"/>
        <v>23708</v>
      </c>
      <c r="G1833" s="35">
        <f t="shared" si="378"/>
        <v>-18637</v>
      </c>
      <c r="H1833" s="36">
        <f t="shared" si="379"/>
        <v>510</v>
      </c>
      <c r="I1833" s="36">
        <f t="shared" si="380"/>
        <v>438</v>
      </c>
      <c r="J1833" s="36">
        <f t="shared" si="381"/>
        <v>3461</v>
      </c>
      <c r="K1833" s="36">
        <f t="shared" si="382"/>
        <v>4409</v>
      </c>
      <c r="L1833" s="36"/>
      <c r="M1833" s="36">
        <f t="shared" si="383"/>
        <v>512</v>
      </c>
      <c r="N1833" s="36">
        <f t="shared" si="384"/>
        <v>27730</v>
      </c>
      <c r="O1833" s="36">
        <f t="shared" si="385"/>
        <v>28242</v>
      </c>
      <c r="P1833" s="36">
        <f t="shared" si="386"/>
        <v>28242</v>
      </c>
      <c r="Q1833" s="36">
        <f t="shared" si="387"/>
        <v>-2329</v>
      </c>
    </row>
    <row r="1834" spans="1:17" s="33" customFormat="1" ht="13.2" x14ac:dyDescent="0.25">
      <c r="A1834" s="62">
        <v>89301</v>
      </c>
      <c r="B1834" s="63" t="s">
        <v>2128</v>
      </c>
      <c r="C1834" s="65">
        <v>10668.41</v>
      </c>
      <c r="D1834" s="34">
        <f t="shared" si="375"/>
        <v>1.392435290947705E-5</v>
      </c>
      <c r="E1834" s="66">
        <f t="shared" si="376"/>
        <v>1952</v>
      </c>
      <c r="F1834" s="35">
        <f t="shared" si="377"/>
        <v>69090</v>
      </c>
      <c r="G1834" s="35">
        <f t="shared" si="378"/>
        <v>-54314</v>
      </c>
      <c r="H1834" s="36">
        <f t="shared" si="379"/>
        <v>1485</v>
      </c>
      <c r="I1834" s="36">
        <f t="shared" si="380"/>
        <v>1277</v>
      </c>
      <c r="J1834" s="36">
        <f t="shared" si="381"/>
        <v>10085</v>
      </c>
      <c r="K1834" s="36">
        <f t="shared" si="382"/>
        <v>12847</v>
      </c>
      <c r="L1834" s="36"/>
      <c r="M1834" s="36">
        <f t="shared" si="383"/>
        <v>1491</v>
      </c>
      <c r="N1834" s="36">
        <f t="shared" si="384"/>
        <v>80812</v>
      </c>
      <c r="O1834" s="36">
        <f t="shared" si="385"/>
        <v>82303</v>
      </c>
      <c r="P1834" s="36">
        <f t="shared" si="386"/>
        <v>82303</v>
      </c>
      <c r="Q1834" s="36">
        <f t="shared" si="387"/>
        <v>-6787</v>
      </c>
    </row>
    <row r="1835" spans="1:17" s="33" customFormat="1" ht="13.2" x14ac:dyDescent="0.25">
      <c r="A1835" s="62">
        <v>89302</v>
      </c>
      <c r="B1835" s="63" t="s">
        <v>2129</v>
      </c>
      <c r="C1835" s="65">
        <v>5167.1000000000004</v>
      </c>
      <c r="D1835" s="34">
        <f t="shared" si="375"/>
        <v>6.7440718831164976E-6</v>
      </c>
      <c r="E1835" s="66">
        <f t="shared" si="376"/>
        <v>945</v>
      </c>
      <c r="F1835" s="35">
        <f t="shared" si="377"/>
        <v>33463</v>
      </c>
      <c r="G1835" s="35">
        <f t="shared" si="378"/>
        <v>-26306</v>
      </c>
      <c r="H1835" s="36">
        <f t="shared" si="379"/>
        <v>719</v>
      </c>
      <c r="I1835" s="36">
        <f t="shared" si="380"/>
        <v>618</v>
      </c>
      <c r="J1835" s="36">
        <f t="shared" si="381"/>
        <v>4885</v>
      </c>
      <c r="K1835" s="36">
        <f t="shared" si="382"/>
        <v>6222</v>
      </c>
      <c r="L1835" s="36"/>
      <c r="M1835" s="36">
        <f t="shared" si="383"/>
        <v>722</v>
      </c>
      <c r="N1835" s="36">
        <f t="shared" si="384"/>
        <v>39140</v>
      </c>
      <c r="O1835" s="36">
        <f t="shared" si="385"/>
        <v>39862</v>
      </c>
      <c r="P1835" s="36">
        <f t="shared" si="386"/>
        <v>39862</v>
      </c>
      <c r="Q1835" s="36">
        <f t="shared" si="387"/>
        <v>-3287</v>
      </c>
    </row>
    <row r="1836" spans="1:17" s="33" customFormat="1" ht="13.2" x14ac:dyDescent="0.25">
      <c r="A1836" s="62">
        <v>89303</v>
      </c>
      <c r="B1836" s="63" t="s">
        <v>2130</v>
      </c>
      <c r="C1836" s="65">
        <v>4704.12</v>
      </c>
      <c r="D1836" s="34">
        <f t="shared" si="375"/>
        <v>6.1397928096622812E-6</v>
      </c>
      <c r="E1836" s="66">
        <f t="shared" si="376"/>
        <v>861</v>
      </c>
      <c r="F1836" s="35">
        <f t="shared" si="377"/>
        <v>30465</v>
      </c>
      <c r="G1836" s="35">
        <f t="shared" si="378"/>
        <v>-23949</v>
      </c>
      <c r="H1836" s="36">
        <f t="shared" si="379"/>
        <v>655</v>
      </c>
      <c r="I1836" s="36">
        <f t="shared" si="380"/>
        <v>563</v>
      </c>
      <c r="J1836" s="36">
        <f t="shared" si="381"/>
        <v>4447</v>
      </c>
      <c r="K1836" s="36">
        <f t="shared" si="382"/>
        <v>5665</v>
      </c>
      <c r="L1836" s="36"/>
      <c r="M1836" s="36">
        <f t="shared" si="383"/>
        <v>658</v>
      </c>
      <c r="N1836" s="36">
        <f t="shared" si="384"/>
        <v>35633</v>
      </c>
      <c r="O1836" s="36">
        <f t="shared" si="385"/>
        <v>36291</v>
      </c>
      <c r="P1836" s="36">
        <f t="shared" si="386"/>
        <v>36291</v>
      </c>
      <c r="Q1836" s="36">
        <f t="shared" si="387"/>
        <v>-2993</v>
      </c>
    </row>
    <row r="1837" spans="1:17" s="33" customFormat="1" ht="13.2" x14ac:dyDescent="0.25">
      <c r="A1837" s="62">
        <v>89304</v>
      </c>
      <c r="B1837" s="63" t="s">
        <v>2131</v>
      </c>
      <c r="C1837" s="65">
        <v>3003.98</v>
      </c>
      <c r="D1837" s="34">
        <f t="shared" si="375"/>
        <v>3.9207789776556087E-6</v>
      </c>
      <c r="E1837" s="66">
        <f t="shared" si="376"/>
        <v>550</v>
      </c>
      <c r="F1837" s="35">
        <f t="shared" si="377"/>
        <v>19454</v>
      </c>
      <c r="G1837" s="35">
        <f t="shared" si="378"/>
        <v>-15294</v>
      </c>
      <c r="H1837" s="36">
        <f t="shared" si="379"/>
        <v>418</v>
      </c>
      <c r="I1837" s="36">
        <f t="shared" si="380"/>
        <v>360</v>
      </c>
      <c r="J1837" s="36">
        <f t="shared" si="381"/>
        <v>2840</v>
      </c>
      <c r="K1837" s="36">
        <f t="shared" si="382"/>
        <v>3618</v>
      </c>
      <c r="L1837" s="36"/>
      <c r="M1837" s="36">
        <f t="shared" si="383"/>
        <v>420</v>
      </c>
      <c r="N1837" s="36">
        <f t="shared" si="384"/>
        <v>22755</v>
      </c>
      <c r="O1837" s="36">
        <f t="shared" si="385"/>
        <v>23175</v>
      </c>
      <c r="P1837" s="36">
        <f t="shared" si="386"/>
        <v>23175</v>
      </c>
      <c r="Q1837" s="36">
        <f t="shared" si="387"/>
        <v>-1911</v>
      </c>
    </row>
    <row r="1838" spans="1:17" s="33" customFormat="1" ht="13.2" x14ac:dyDescent="0.25">
      <c r="A1838" s="62">
        <v>89305</v>
      </c>
      <c r="B1838" s="63" t="s">
        <v>2132</v>
      </c>
      <c r="C1838" s="65">
        <v>22001.46</v>
      </c>
      <c r="D1838" s="34">
        <f t="shared" si="375"/>
        <v>2.8716190469221088E-5</v>
      </c>
      <c r="E1838" s="66">
        <f t="shared" si="376"/>
        <v>4026</v>
      </c>
      <c r="F1838" s="35">
        <f t="shared" si="377"/>
        <v>142485</v>
      </c>
      <c r="G1838" s="35">
        <f t="shared" si="378"/>
        <v>-112012</v>
      </c>
      <c r="H1838" s="36">
        <f t="shared" si="379"/>
        <v>3063</v>
      </c>
      <c r="I1838" s="36">
        <f t="shared" si="380"/>
        <v>2633</v>
      </c>
      <c r="J1838" s="36">
        <f t="shared" si="381"/>
        <v>20798</v>
      </c>
      <c r="K1838" s="36">
        <f t="shared" si="382"/>
        <v>26494</v>
      </c>
      <c r="L1838" s="36"/>
      <c r="M1838" s="36">
        <f t="shared" si="383"/>
        <v>3075</v>
      </c>
      <c r="N1838" s="36">
        <f t="shared" si="384"/>
        <v>166658</v>
      </c>
      <c r="O1838" s="36">
        <f t="shared" si="385"/>
        <v>169733</v>
      </c>
      <c r="P1838" s="36">
        <f t="shared" si="386"/>
        <v>169733</v>
      </c>
      <c r="Q1838" s="36">
        <f t="shared" si="387"/>
        <v>-13997</v>
      </c>
    </row>
    <row r="1839" spans="1:17" s="33" customFormat="1" ht="13.2" x14ac:dyDescent="0.25">
      <c r="A1839" s="62">
        <v>89306</v>
      </c>
      <c r="B1839" s="63" t="s">
        <v>2133</v>
      </c>
      <c r="C1839" s="65">
        <v>2224.4299999999998</v>
      </c>
      <c r="D1839" s="34">
        <f t="shared" si="375"/>
        <v>2.9033143966559249E-6</v>
      </c>
      <c r="E1839" s="66">
        <f t="shared" si="376"/>
        <v>407</v>
      </c>
      <c r="F1839" s="35">
        <f t="shared" si="377"/>
        <v>14406</v>
      </c>
      <c r="G1839" s="35">
        <f t="shared" si="378"/>
        <v>-11325</v>
      </c>
      <c r="H1839" s="36">
        <f t="shared" si="379"/>
        <v>310</v>
      </c>
      <c r="I1839" s="36">
        <f t="shared" si="380"/>
        <v>266</v>
      </c>
      <c r="J1839" s="36">
        <f t="shared" si="381"/>
        <v>2103</v>
      </c>
      <c r="K1839" s="36">
        <f t="shared" si="382"/>
        <v>2679</v>
      </c>
      <c r="L1839" s="36"/>
      <c r="M1839" s="36">
        <f t="shared" si="383"/>
        <v>311</v>
      </c>
      <c r="N1839" s="36">
        <f t="shared" si="384"/>
        <v>16850</v>
      </c>
      <c r="O1839" s="36">
        <f t="shared" si="385"/>
        <v>17161</v>
      </c>
      <c r="P1839" s="36">
        <f t="shared" si="386"/>
        <v>17161</v>
      </c>
      <c r="Q1839" s="36">
        <f t="shared" si="387"/>
        <v>-1415</v>
      </c>
    </row>
    <row r="1840" spans="1:17" s="33" customFormat="1" ht="13.2" x14ac:dyDescent="0.25">
      <c r="A1840" s="62">
        <v>89308</v>
      </c>
      <c r="B1840" s="63" t="s">
        <v>2134</v>
      </c>
      <c r="C1840" s="65">
        <v>5586.91</v>
      </c>
      <c r="D1840" s="34">
        <f t="shared" si="375"/>
        <v>7.292005698458011E-6</v>
      </c>
      <c r="E1840" s="66">
        <f t="shared" si="376"/>
        <v>1022</v>
      </c>
      <c r="F1840" s="35">
        <f t="shared" si="377"/>
        <v>36182</v>
      </c>
      <c r="G1840" s="35">
        <f t="shared" si="378"/>
        <v>-28444</v>
      </c>
      <c r="H1840" s="36">
        <f t="shared" si="379"/>
        <v>778</v>
      </c>
      <c r="I1840" s="36">
        <f t="shared" si="380"/>
        <v>669</v>
      </c>
      <c r="J1840" s="36">
        <f t="shared" si="381"/>
        <v>5281</v>
      </c>
      <c r="K1840" s="36">
        <f t="shared" si="382"/>
        <v>6728</v>
      </c>
      <c r="L1840" s="36"/>
      <c r="M1840" s="36">
        <f t="shared" si="383"/>
        <v>781</v>
      </c>
      <c r="N1840" s="36">
        <f t="shared" si="384"/>
        <v>42320</v>
      </c>
      <c r="O1840" s="36">
        <f t="shared" si="385"/>
        <v>43101</v>
      </c>
      <c r="P1840" s="36">
        <f t="shared" si="386"/>
        <v>43101</v>
      </c>
      <c r="Q1840" s="36">
        <f t="shared" si="387"/>
        <v>-3554</v>
      </c>
    </row>
    <row r="1841" spans="1:17" s="33" customFormat="1" ht="13.2" x14ac:dyDescent="0.25">
      <c r="A1841" s="62">
        <v>89701</v>
      </c>
      <c r="B1841" s="63" t="s">
        <v>2135</v>
      </c>
      <c r="C1841" s="65">
        <v>17768.37</v>
      </c>
      <c r="D1841" s="34">
        <f t="shared" si="375"/>
        <v>2.3191183550891343E-5</v>
      </c>
      <c r="E1841" s="66">
        <f t="shared" si="376"/>
        <v>3251</v>
      </c>
      <c r="F1841" s="35">
        <f t="shared" si="377"/>
        <v>115071</v>
      </c>
      <c r="G1841" s="35">
        <f t="shared" si="378"/>
        <v>-90461</v>
      </c>
      <c r="H1841" s="36">
        <f t="shared" si="379"/>
        <v>2474</v>
      </c>
      <c r="I1841" s="36">
        <f t="shared" si="380"/>
        <v>2127</v>
      </c>
      <c r="J1841" s="36">
        <f t="shared" si="381"/>
        <v>16797</v>
      </c>
      <c r="K1841" s="36">
        <f t="shared" si="382"/>
        <v>21398</v>
      </c>
      <c r="L1841" s="36"/>
      <c r="M1841" s="36">
        <f t="shared" si="383"/>
        <v>2484</v>
      </c>
      <c r="N1841" s="36">
        <f t="shared" si="384"/>
        <v>134593</v>
      </c>
      <c r="O1841" s="36">
        <f t="shared" si="385"/>
        <v>137077</v>
      </c>
      <c r="P1841" s="36">
        <f t="shared" si="386"/>
        <v>137077</v>
      </c>
      <c r="Q1841" s="36">
        <f t="shared" si="387"/>
        <v>-11304</v>
      </c>
    </row>
    <row r="1842" spans="1:17" s="33" customFormat="1" ht="13.2" x14ac:dyDescent="0.25">
      <c r="A1842" s="62">
        <v>90201</v>
      </c>
      <c r="B1842" s="63" t="s">
        <v>2136</v>
      </c>
      <c r="C1842" s="65">
        <v>438154.28</v>
      </c>
      <c r="D1842" s="34">
        <f t="shared" si="375"/>
        <v>5.7187667361095263E-4</v>
      </c>
      <c r="E1842" s="66">
        <f t="shared" si="376"/>
        <v>80172</v>
      </c>
      <c r="F1842" s="35">
        <f t="shared" si="377"/>
        <v>2837552</v>
      </c>
      <c r="G1842" s="35">
        <f t="shared" si="378"/>
        <v>-2230687</v>
      </c>
      <c r="H1842" s="36">
        <f t="shared" si="379"/>
        <v>61000</v>
      </c>
      <c r="I1842" s="36">
        <f t="shared" si="380"/>
        <v>52439</v>
      </c>
      <c r="J1842" s="36">
        <f t="shared" si="381"/>
        <v>414197</v>
      </c>
      <c r="K1842" s="36">
        <f t="shared" si="382"/>
        <v>527636</v>
      </c>
      <c r="L1842" s="36"/>
      <c r="M1842" s="36">
        <f t="shared" si="383"/>
        <v>61247</v>
      </c>
      <c r="N1842" s="36">
        <f t="shared" si="384"/>
        <v>3318962</v>
      </c>
      <c r="O1842" s="36">
        <f t="shared" si="385"/>
        <v>3380209</v>
      </c>
      <c r="P1842" s="36">
        <f t="shared" si="386"/>
        <v>3380209</v>
      </c>
      <c r="Q1842" s="36">
        <f t="shared" si="387"/>
        <v>-278743</v>
      </c>
    </row>
    <row r="1843" spans="1:17" s="33" customFormat="1" ht="13.2" x14ac:dyDescent="0.25">
      <c r="A1843" s="62">
        <v>90203</v>
      </c>
      <c r="B1843" s="63" t="s">
        <v>2137</v>
      </c>
      <c r="C1843" s="65">
        <v>14405.13</v>
      </c>
      <c r="D1843" s="34">
        <f t="shared" si="375"/>
        <v>1.8801500301065965E-5</v>
      </c>
      <c r="E1843" s="66">
        <f t="shared" si="376"/>
        <v>2636</v>
      </c>
      <c r="F1843" s="35">
        <f t="shared" si="377"/>
        <v>93290</v>
      </c>
      <c r="G1843" s="35">
        <f t="shared" si="378"/>
        <v>-73338</v>
      </c>
      <c r="H1843" s="36">
        <f t="shared" si="379"/>
        <v>2005</v>
      </c>
      <c r="I1843" s="36">
        <f t="shared" si="380"/>
        <v>1724</v>
      </c>
      <c r="J1843" s="36">
        <f t="shared" si="381"/>
        <v>13618</v>
      </c>
      <c r="K1843" s="36">
        <f t="shared" si="382"/>
        <v>17347</v>
      </c>
      <c r="L1843" s="36"/>
      <c r="M1843" s="36">
        <f t="shared" si="383"/>
        <v>2014</v>
      </c>
      <c r="N1843" s="36">
        <f t="shared" si="384"/>
        <v>109117</v>
      </c>
      <c r="O1843" s="36">
        <f t="shared" si="385"/>
        <v>111131</v>
      </c>
      <c r="P1843" s="36">
        <f t="shared" si="386"/>
        <v>111131</v>
      </c>
      <c r="Q1843" s="36">
        <f t="shared" si="387"/>
        <v>-9164</v>
      </c>
    </row>
    <row r="1844" spans="1:17" s="33" customFormat="1" ht="13.2" x14ac:dyDescent="0.25">
      <c r="A1844" s="62">
        <v>90210</v>
      </c>
      <c r="B1844" s="63" t="s">
        <v>2138</v>
      </c>
      <c r="C1844" s="65">
        <v>6268.72</v>
      </c>
      <c r="D1844" s="34">
        <f t="shared" si="375"/>
        <v>8.1819005428828642E-6</v>
      </c>
      <c r="E1844" s="66">
        <f t="shared" si="376"/>
        <v>1147</v>
      </c>
      <c r="F1844" s="35">
        <f t="shared" si="377"/>
        <v>40597</v>
      </c>
      <c r="G1844" s="35">
        <f t="shared" si="378"/>
        <v>-31915</v>
      </c>
      <c r="H1844" s="36">
        <f t="shared" si="379"/>
        <v>873</v>
      </c>
      <c r="I1844" s="36">
        <f t="shared" si="380"/>
        <v>750</v>
      </c>
      <c r="J1844" s="36">
        <f t="shared" si="381"/>
        <v>5926</v>
      </c>
      <c r="K1844" s="36">
        <f t="shared" si="382"/>
        <v>7549</v>
      </c>
      <c r="L1844" s="36"/>
      <c r="M1844" s="36">
        <f t="shared" si="383"/>
        <v>876</v>
      </c>
      <c r="N1844" s="36">
        <f t="shared" si="384"/>
        <v>47485</v>
      </c>
      <c r="O1844" s="36">
        <f t="shared" si="385"/>
        <v>48361</v>
      </c>
      <c r="P1844" s="36">
        <f t="shared" si="386"/>
        <v>48361</v>
      </c>
      <c r="Q1844" s="36">
        <f t="shared" si="387"/>
        <v>-3988</v>
      </c>
    </row>
    <row r="1845" spans="1:17" s="33" customFormat="1" ht="13.2" x14ac:dyDescent="0.25">
      <c r="A1845" s="62">
        <v>90301</v>
      </c>
      <c r="B1845" s="63" t="s">
        <v>2139</v>
      </c>
      <c r="C1845" s="65">
        <v>574825.30000000005</v>
      </c>
      <c r="D1845" s="34">
        <f t="shared" si="375"/>
        <v>7.5025897378297414E-4</v>
      </c>
      <c r="E1845" s="66">
        <f t="shared" si="376"/>
        <v>105180</v>
      </c>
      <c r="F1845" s="35">
        <f t="shared" si="377"/>
        <v>3722653</v>
      </c>
      <c r="G1845" s="35">
        <f t="shared" si="378"/>
        <v>-2926493</v>
      </c>
      <c r="H1845" s="36">
        <f t="shared" si="379"/>
        <v>80027</v>
      </c>
      <c r="I1845" s="36">
        <f t="shared" si="380"/>
        <v>68796</v>
      </c>
      <c r="J1845" s="36">
        <f t="shared" si="381"/>
        <v>543396</v>
      </c>
      <c r="K1845" s="36">
        <f t="shared" si="382"/>
        <v>692219</v>
      </c>
      <c r="L1845" s="36"/>
      <c r="M1845" s="36">
        <f t="shared" si="383"/>
        <v>80352</v>
      </c>
      <c r="N1845" s="36">
        <f t="shared" si="384"/>
        <v>4354227</v>
      </c>
      <c r="O1845" s="36">
        <f t="shared" si="385"/>
        <v>4434579</v>
      </c>
      <c r="P1845" s="36">
        <f t="shared" si="386"/>
        <v>4434579</v>
      </c>
      <c r="Q1845" s="36">
        <f t="shared" si="387"/>
        <v>-365689</v>
      </c>
    </row>
    <row r="1846" spans="1:17" s="33" customFormat="1" ht="13.2" x14ac:dyDescent="0.25">
      <c r="A1846" s="62">
        <v>90302</v>
      </c>
      <c r="B1846" s="63" t="s">
        <v>2140</v>
      </c>
      <c r="C1846" s="65">
        <v>10941.49</v>
      </c>
      <c r="D1846" s="34">
        <f t="shared" si="375"/>
        <v>1.428077549658422E-5</v>
      </c>
      <c r="E1846" s="66">
        <f t="shared" si="376"/>
        <v>2002</v>
      </c>
      <c r="F1846" s="35">
        <f t="shared" si="377"/>
        <v>70859</v>
      </c>
      <c r="G1846" s="35">
        <f t="shared" si="378"/>
        <v>-55704</v>
      </c>
      <c r="H1846" s="36">
        <f t="shared" si="379"/>
        <v>1523</v>
      </c>
      <c r="I1846" s="36">
        <f t="shared" si="380"/>
        <v>1310</v>
      </c>
      <c r="J1846" s="36">
        <f t="shared" si="381"/>
        <v>10343</v>
      </c>
      <c r="K1846" s="36">
        <f t="shared" si="382"/>
        <v>13176</v>
      </c>
      <c r="L1846" s="36"/>
      <c r="M1846" s="36">
        <f t="shared" si="383"/>
        <v>1529</v>
      </c>
      <c r="N1846" s="36">
        <f t="shared" si="384"/>
        <v>82880</v>
      </c>
      <c r="O1846" s="36">
        <f t="shared" si="385"/>
        <v>84409</v>
      </c>
      <c r="P1846" s="36">
        <f t="shared" si="386"/>
        <v>84409</v>
      </c>
      <c r="Q1846" s="36">
        <f t="shared" si="387"/>
        <v>-6961</v>
      </c>
    </row>
    <row r="1847" spans="1:17" s="33" customFormat="1" ht="13.2" x14ac:dyDescent="0.25">
      <c r="A1847" s="62">
        <v>90304</v>
      </c>
      <c r="B1847" s="63" t="s">
        <v>2141</v>
      </c>
      <c r="C1847" s="65">
        <v>15599.11</v>
      </c>
      <c r="D1847" s="34">
        <f t="shared" si="375"/>
        <v>2.0359876749558048E-5</v>
      </c>
      <c r="E1847" s="66">
        <f t="shared" si="376"/>
        <v>2854</v>
      </c>
      <c r="F1847" s="35">
        <f t="shared" si="377"/>
        <v>101022</v>
      </c>
      <c r="G1847" s="35">
        <f t="shared" si="378"/>
        <v>-79417</v>
      </c>
      <c r="H1847" s="36">
        <f t="shared" si="379"/>
        <v>2172</v>
      </c>
      <c r="I1847" s="36">
        <f t="shared" si="380"/>
        <v>1867</v>
      </c>
      <c r="J1847" s="36">
        <f t="shared" si="381"/>
        <v>14746</v>
      </c>
      <c r="K1847" s="36">
        <f t="shared" si="382"/>
        <v>18785</v>
      </c>
      <c r="L1847" s="36"/>
      <c r="M1847" s="36">
        <f t="shared" si="383"/>
        <v>2181</v>
      </c>
      <c r="N1847" s="36">
        <f t="shared" si="384"/>
        <v>118161</v>
      </c>
      <c r="O1847" s="36">
        <f t="shared" si="385"/>
        <v>120342</v>
      </c>
      <c r="P1847" s="36">
        <f t="shared" si="386"/>
        <v>120342</v>
      </c>
      <c r="Q1847" s="36">
        <f t="shared" si="387"/>
        <v>-9924</v>
      </c>
    </row>
    <row r="1848" spans="1:17" s="33" customFormat="1" ht="13.2" x14ac:dyDescent="0.25">
      <c r="A1848" s="62">
        <v>90308</v>
      </c>
      <c r="B1848" s="63" t="s">
        <v>2142</v>
      </c>
      <c r="C1848" s="65">
        <v>12792.97</v>
      </c>
      <c r="D1848" s="34">
        <f t="shared" si="375"/>
        <v>1.6697317504703382E-5</v>
      </c>
      <c r="E1848" s="66">
        <f t="shared" si="376"/>
        <v>2341</v>
      </c>
      <c r="F1848" s="35">
        <f t="shared" si="377"/>
        <v>82849</v>
      </c>
      <c r="G1848" s="35">
        <f t="shared" si="378"/>
        <v>-65130</v>
      </c>
      <c r="H1848" s="36">
        <f t="shared" si="379"/>
        <v>1781</v>
      </c>
      <c r="I1848" s="36">
        <f t="shared" si="380"/>
        <v>1531</v>
      </c>
      <c r="J1848" s="36">
        <f t="shared" si="381"/>
        <v>12093</v>
      </c>
      <c r="K1848" s="36">
        <f t="shared" si="382"/>
        <v>15405</v>
      </c>
      <c r="L1848" s="36"/>
      <c r="M1848" s="36">
        <f t="shared" si="383"/>
        <v>1788</v>
      </c>
      <c r="N1848" s="36">
        <f t="shared" si="384"/>
        <v>96905</v>
      </c>
      <c r="O1848" s="36">
        <f t="shared" si="385"/>
        <v>98693</v>
      </c>
      <c r="P1848" s="36">
        <f t="shared" si="386"/>
        <v>98693</v>
      </c>
      <c r="Q1848" s="36">
        <f t="shared" si="387"/>
        <v>-8139</v>
      </c>
    </row>
    <row r="1849" spans="1:17" s="33" customFormat="1" ht="13.2" x14ac:dyDescent="0.25">
      <c r="A1849" s="62">
        <v>90309</v>
      </c>
      <c r="B1849" s="63" t="s">
        <v>2143</v>
      </c>
      <c r="C1849" s="65">
        <v>4783.57</v>
      </c>
      <c r="D1849" s="34">
        <f t="shared" si="375"/>
        <v>6.2434905339396525E-6</v>
      </c>
      <c r="E1849" s="66">
        <f t="shared" si="376"/>
        <v>875</v>
      </c>
      <c r="F1849" s="35">
        <f t="shared" si="377"/>
        <v>30979</v>
      </c>
      <c r="G1849" s="35">
        <f t="shared" si="378"/>
        <v>-24354</v>
      </c>
      <c r="H1849" s="36">
        <f t="shared" si="379"/>
        <v>666</v>
      </c>
      <c r="I1849" s="36">
        <f t="shared" si="380"/>
        <v>573</v>
      </c>
      <c r="J1849" s="36">
        <f t="shared" si="381"/>
        <v>4522</v>
      </c>
      <c r="K1849" s="36">
        <f t="shared" si="382"/>
        <v>5761</v>
      </c>
      <c r="L1849" s="36"/>
      <c r="M1849" s="36">
        <f t="shared" si="383"/>
        <v>669</v>
      </c>
      <c r="N1849" s="36">
        <f t="shared" si="384"/>
        <v>36235</v>
      </c>
      <c r="O1849" s="36">
        <f t="shared" si="385"/>
        <v>36904</v>
      </c>
      <c r="P1849" s="36">
        <f t="shared" si="386"/>
        <v>36904</v>
      </c>
      <c r="Q1849" s="36">
        <f t="shared" si="387"/>
        <v>-3043</v>
      </c>
    </row>
    <row r="1850" spans="1:17" s="33" customFormat="1" ht="13.2" x14ac:dyDescent="0.25">
      <c r="A1850" s="62">
        <v>90312</v>
      </c>
      <c r="B1850" s="63" t="s">
        <v>2144</v>
      </c>
      <c r="C1850" s="65">
        <v>396.48</v>
      </c>
      <c r="D1850" s="34">
        <f t="shared" si="375"/>
        <v>5.1748362141588683E-7</v>
      </c>
      <c r="E1850" s="66">
        <f t="shared" si="376"/>
        <v>73</v>
      </c>
      <c r="F1850" s="35">
        <f t="shared" si="377"/>
        <v>2568</v>
      </c>
      <c r="G1850" s="35">
        <f t="shared" si="378"/>
        <v>-2019</v>
      </c>
      <c r="H1850" s="36">
        <f t="shared" si="379"/>
        <v>55</v>
      </c>
      <c r="I1850" s="36">
        <f t="shared" si="380"/>
        <v>47</v>
      </c>
      <c r="J1850" s="36">
        <f t="shared" si="381"/>
        <v>375</v>
      </c>
      <c r="K1850" s="36">
        <f t="shared" si="382"/>
        <v>477</v>
      </c>
      <c r="L1850" s="36"/>
      <c r="M1850" s="36">
        <f t="shared" si="383"/>
        <v>55</v>
      </c>
      <c r="N1850" s="36">
        <f t="shared" si="384"/>
        <v>3003</v>
      </c>
      <c r="O1850" s="36">
        <f t="shared" si="385"/>
        <v>3058</v>
      </c>
      <c r="P1850" s="36">
        <f t="shared" si="386"/>
        <v>3058</v>
      </c>
      <c r="Q1850" s="36">
        <f t="shared" si="387"/>
        <v>-252</v>
      </c>
    </row>
    <row r="1851" spans="1:17" s="33" customFormat="1" ht="13.2" x14ac:dyDescent="0.25">
      <c r="A1851" s="62">
        <v>90315</v>
      </c>
      <c r="B1851" s="63" t="s">
        <v>2145</v>
      </c>
      <c r="C1851" s="65">
        <v>2896.42</v>
      </c>
      <c r="D1851" s="34">
        <f t="shared" si="375"/>
        <v>3.7803922284639903E-6</v>
      </c>
      <c r="E1851" s="66">
        <f t="shared" si="376"/>
        <v>530</v>
      </c>
      <c r="F1851" s="35">
        <f t="shared" si="377"/>
        <v>18758</v>
      </c>
      <c r="G1851" s="35">
        <f t="shared" si="378"/>
        <v>-14746</v>
      </c>
      <c r="H1851" s="36">
        <f t="shared" si="379"/>
        <v>403</v>
      </c>
      <c r="I1851" s="36">
        <f t="shared" si="380"/>
        <v>347</v>
      </c>
      <c r="J1851" s="36">
        <f t="shared" si="381"/>
        <v>2738</v>
      </c>
      <c r="K1851" s="36">
        <f t="shared" si="382"/>
        <v>3488</v>
      </c>
      <c r="L1851" s="36"/>
      <c r="M1851" s="36">
        <f t="shared" si="383"/>
        <v>405</v>
      </c>
      <c r="N1851" s="36">
        <f t="shared" si="384"/>
        <v>21940</v>
      </c>
      <c r="O1851" s="36">
        <f t="shared" si="385"/>
        <v>22345</v>
      </c>
      <c r="P1851" s="36">
        <f t="shared" si="386"/>
        <v>22345</v>
      </c>
      <c r="Q1851" s="36">
        <f t="shared" si="387"/>
        <v>-1843</v>
      </c>
    </row>
    <row r="1852" spans="1:17" s="33" customFormat="1" ht="13.2" x14ac:dyDescent="0.25">
      <c r="A1852" s="62">
        <v>90316</v>
      </c>
      <c r="B1852" s="63" t="s">
        <v>2146</v>
      </c>
      <c r="C1852" s="65">
        <v>61241.87</v>
      </c>
      <c r="D1852" s="34">
        <f t="shared" si="375"/>
        <v>7.9932568275527038E-5</v>
      </c>
      <c r="E1852" s="66">
        <f t="shared" si="376"/>
        <v>11206</v>
      </c>
      <c r="F1852" s="35">
        <f t="shared" si="377"/>
        <v>396611</v>
      </c>
      <c r="G1852" s="35">
        <f t="shared" si="378"/>
        <v>-311789</v>
      </c>
      <c r="H1852" s="36">
        <f t="shared" si="379"/>
        <v>8526</v>
      </c>
      <c r="I1852" s="36">
        <f t="shared" si="380"/>
        <v>7330</v>
      </c>
      <c r="J1852" s="36">
        <f t="shared" si="381"/>
        <v>57893</v>
      </c>
      <c r="K1852" s="36">
        <f t="shared" si="382"/>
        <v>73749</v>
      </c>
      <c r="L1852" s="36"/>
      <c r="M1852" s="36">
        <f t="shared" si="383"/>
        <v>8561</v>
      </c>
      <c r="N1852" s="36">
        <f t="shared" si="384"/>
        <v>463899</v>
      </c>
      <c r="O1852" s="36">
        <f t="shared" si="385"/>
        <v>472460</v>
      </c>
      <c r="P1852" s="36">
        <f t="shared" si="386"/>
        <v>472460</v>
      </c>
      <c r="Q1852" s="36">
        <f t="shared" si="387"/>
        <v>-38961</v>
      </c>
    </row>
    <row r="1853" spans="1:17" s="33" customFormat="1" ht="13.2" x14ac:dyDescent="0.25">
      <c r="A1853" s="62">
        <v>90320</v>
      </c>
      <c r="B1853" s="63" t="s">
        <v>2147</v>
      </c>
      <c r="C1853" s="65">
        <v>559.23</v>
      </c>
      <c r="D1853" s="34">
        <f t="shared" si="375"/>
        <v>7.2990406982548023E-7</v>
      </c>
      <c r="E1853" s="66">
        <f t="shared" si="376"/>
        <v>102</v>
      </c>
      <c r="F1853" s="35">
        <f t="shared" si="377"/>
        <v>3622</v>
      </c>
      <c r="G1853" s="35">
        <f t="shared" si="378"/>
        <v>-2847</v>
      </c>
      <c r="H1853" s="36">
        <f t="shared" si="379"/>
        <v>78</v>
      </c>
      <c r="I1853" s="36">
        <f t="shared" si="380"/>
        <v>67</v>
      </c>
      <c r="J1853" s="36">
        <f t="shared" si="381"/>
        <v>529</v>
      </c>
      <c r="K1853" s="36">
        <f t="shared" si="382"/>
        <v>674</v>
      </c>
      <c r="L1853" s="36"/>
      <c r="M1853" s="36">
        <f t="shared" si="383"/>
        <v>78</v>
      </c>
      <c r="N1853" s="36">
        <f t="shared" si="384"/>
        <v>4236</v>
      </c>
      <c r="O1853" s="36">
        <f t="shared" si="385"/>
        <v>4314</v>
      </c>
      <c r="P1853" s="36">
        <f t="shared" si="386"/>
        <v>4314</v>
      </c>
      <c r="Q1853" s="36">
        <f t="shared" si="387"/>
        <v>-356</v>
      </c>
    </row>
    <row r="1854" spans="1:17" s="33" customFormat="1" ht="13.2" x14ac:dyDescent="0.25">
      <c r="A1854" s="62">
        <v>90546</v>
      </c>
      <c r="B1854" s="63" t="s">
        <v>2148</v>
      </c>
      <c r="C1854" s="65">
        <v>556293.6</v>
      </c>
      <c r="D1854" s="34">
        <f t="shared" si="375"/>
        <v>7.2607149591021177E-4</v>
      </c>
      <c r="E1854" s="66">
        <f t="shared" si="376"/>
        <v>101789</v>
      </c>
      <c r="F1854" s="35">
        <f t="shared" si="377"/>
        <v>3602639</v>
      </c>
      <c r="G1854" s="35">
        <f t="shared" si="378"/>
        <v>-2832147</v>
      </c>
      <c r="H1854" s="36">
        <f t="shared" si="379"/>
        <v>77447</v>
      </c>
      <c r="I1854" s="36">
        <f t="shared" si="380"/>
        <v>66579</v>
      </c>
      <c r="J1854" s="36">
        <f t="shared" si="381"/>
        <v>525877</v>
      </c>
      <c r="K1854" s="36">
        <f t="shared" si="382"/>
        <v>669903</v>
      </c>
      <c r="L1854" s="36"/>
      <c r="M1854" s="36">
        <f t="shared" si="383"/>
        <v>77761</v>
      </c>
      <c r="N1854" s="36">
        <f t="shared" si="384"/>
        <v>4213852</v>
      </c>
      <c r="O1854" s="36">
        <f t="shared" si="385"/>
        <v>4291613</v>
      </c>
      <c r="P1854" s="36">
        <f t="shared" si="386"/>
        <v>4291613</v>
      </c>
      <c r="Q1854" s="36">
        <f t="shared" si="387"/>
        <v>-353900</v>
      </c>
    </row>
    <row r="1855" spans="1:17" s="33" customFormat="1" ht="13.2" x14ac:dyDescent="0.25">
      <c r="A1855" s="62">
        <v>90549</v>
      </c>
      <c r="B1855" s="63" t="s">
        <v>2149</v>
      </c>
      <c r="C1855" s="65">
        <v>3012361.56</v>
      </c>
      <c r="D1855" s="34">
        <f t="shared" si="375"/>
        <v>3.9317185459110428E-3</v>
      </c>
      <c r="E1855" s="66">
        <f t="shared" si="376"/>
        <v>551192</v>
      </c>
      <c r="F1855" s="35">
        <f t="shared" si="377"/>
        <v>19508498</v>
      </c>
      <c r="G1855" s="35">
        <f t="shared" si="378"/>
        <v>-15336235</v>
      </c>
      <c r="H1855" s="36">
        <f t="shared" si="379"/>
        <v>419380</v>
      </c>
      <c r="I1855" s="36">
        <f t="shared" si="380"/>
        <v>360527</v>
      </c>
      <c r="J1855" s="36">
        <f t="shared" si="381"/>
        <v>2847656</v>
      </c>
      <c r="K1855" s="36">
        <f t="shared" si="382"/>
        <v>3627563</v>
      </c>
      <c r="L1855" s="36"/>
      <c r="M1855" s="36">
        <f t="shared" si="383"/>
        <v>421083</v>
      </c>
      <c r="N1855" s="36">
        <f t="shared" si="384"/>
        <v>22818247</v>
      </c>
      <c r="O1855" s="36">
        <f t="shared" si="385"/>
        <v>23239330</v>
      </c>
      <c r="P1855" s="36">
        <f t="shared" si="386"/>
        <v>23239330</v>
      </c>
      <c r="Q1855" s="36">
        <f t="shared" si="387"/>
        <v>-1916389</v>
      </c>
    </row>
    <row r="1856" spans="1:17" s="33" customFormat="1" ht="13.2" x14ac:dyDescent="0.25">
      <c r="A1856" s="62">
        <v>90551</v>
      </c>
      <c r="B1856" s="63" t="s">
        <v>2150</v>
      </c>
      <c r="C1856" s="65">
        <v>1281866.05</v>
      </c>
      <c r="D1856" s="34">
        <f t="shared" si="375"/>
        <v>1.673084861087768E-3</v>
      </c>
      <c r="E1856" s="66">
        <f t="shared" si="376"/>
        <v>234552</v>
      </c>
      <c r="F1856" s="35">
        <f t="shared" si="377"/>
        <v>8301554</v>
      </c>
      <c r="G1856" s="35">
        <f t="shared" si="378"/>
        <v>-6526109</v>
      </c>
      <c r="H1856" s="36">
        <f t="shared" si="379"/>
        <v>178461</v>
      </c>
      <c r="I1856" s="36">
        <f t="shared" si="380"/>
        <v>153417</v>
      </c>
      <c r="J1856" s="36">
        <f t="shared" si="381"/>
        <v>1211778</v>
      </c>
      <c r="K1856" s="36">
        <f t="shared" si="382"/>
        <v>1543656</v>
      </c>
      <c r="L1856" s="36"/>
      <c r="M1856" s="36">
        <f t="shared" si="383"/>
        <v>179185</v>
      </c>
      <c r="N1856" s="36">
        <f t="shared" si="384"/>
        <v>9709969</v>
      </c>
      <c r="O1856" s="36">
        <f t="shared" si="385"/>
        <v>9889154</v>
      </c>
      <c r="P1856" s="36">
        <f t="shared" si="386"/>
        <v>9889154</v>
      </c>
      <c r="Q1856" s="36">
        <f t="shared" si="387"/>
        <v>-815491</v>
      </c>
    </row>
    <row r="1857" spans="1:17" s="33" customFormat="1" ht="13.2" x14ac:dyDescent="0.25">
      <c r="A1857" s="62">
        <v>90602</v>
      </c>
      <c r="B1857" s="63" t="s">
        <v>2151</v>
      </c>
      <c r="C1857" s="65">
        <v>27364.44</v>
      </c>
      <c r="D1857" s="34">
        <f t="shared" si="375"/>
        <v>3.5715923903394239E-5</v>
      </c>
      <c r="E1857" s="66">
        <f t="shared" si="376"/>
        <v>5007</v>
      </c>
      <c r="F1857" s="35">
        <f t="shared" si="377"/>
        <v>177216</v>
      </c>
      <c r="G1857" s="35">
        <f t="shared" si="378"/>
        <v>-139315</v>
      </c>
      <c r="H1857" s="36">
        <f t="shared" si="379"/>
        <v>3810</v>
      </c>
      <c r="I1857" s="36">
        <f t="shared" si="380"/>
        <v>3275</v>
      </c>
      <c r="J1857" s="36">
        <f t="shared" si="381"/>
        <v>25868</v>
      </c>
      <c r="K1857" s="36">
        <f t="shared" si="382"/>
        <v>32953</v>
      </c>
      <c r="L1857" s="36"/>
      <c r="M1857" s="36">
        <f t="shared" si="383"/>
        <v>3825</v>
      </c>
      <c r="N1857" s="36">
        <f t="shared" si="384"/>
        <v>207282</v>
      </c>
      <c r="O1857" s="36">
        <f t="shared" si="385"/>
        <v>211107</v>
      </c>
      <c r="P1857" s="36">
        <f t="shared" si="386"/>
        <v>211107</v>
      </c>
      <c r="Q1857" s="36">
        <f t="shared" si="387"/>
        <v>-17409</v>
      </c>
    </row>
    <row r="1858" spans="1:17" s="33" customFormat="1" ht="13.2" x14ac:dyDescent="0.25">
      <c r="A1858" s="62">
        <v>90604</v>
      </c>
      <c r="B1858" s="63" t="s">
        <v>2152</v>
      </c>
      <c r="C1858" s="65">
        <v>30320.2</v>
      </c>
      <c r="D1858" s="34">
        <f t="shared" si="375"/>
        <v>3.9573766389361311E-5</v>
      </c>
      <c r="E1858" s="66">
        <f t="shared" si="376"/>
        <v>5548</v>
      </c>
      <c r="F1858" s="35">
        <f t="shared" si="377"/>
        <v>196358</v>
      </c>
      <c r="G1858" s="35">
        <f t="shared" si="378"/>
        <v>-154363</v>
      </c>
      <c r="H1858" s="36">
        <f t="shared" si="379"/>
        <v>4221</v>
      </c>
      <c r="I1858" s="36">
        <f t="shared" si="380"/>
        <v>3629</v>
      </c>
      <c r="J1858" s="36">
        <f t="shared" si="381"/>
        <v>28662</v>
      </c>
      <c r="K1858" s="36">
        <f t="shared" si="382"/>
        <v>36512</v>
      </c>
      <c r="L1858" s="36"/>
      <c r="M1858" s="36">
        <f t="shared" si="383"/>
        <v>4238</v>
      </c>
      <c r="N1858" s="36">
        <f t="shared" si="384"/>
        <v>229672</v>
      </c>
      <c r="O1858" s="36">
        <f t="shared" si="385"/>
        <v>233910</v>
      </c>
      <c r="P1858" s="36">
        <f t="shared" si="386"/>
        <v>233910</v>
      </c>
      <c r="Q1858" s="36">
        <f t="shared" si="387"/>
        <v>-19289</v>
      </c>
    </row>
    <row r="1859" spans="1:17" s="33" customFormat="1" ht="13.2" x14ac:dyDescent="0.25">
      <c r="A1859" s="62">
        <v>90701</v>
      </c>
      <c r="B1859" s="63" t="s">
        <v>2153</v>
      </c>
      <c r="C1859" s="65">
        <v>171371.43</v>
      </c>
      <c r="D1859" s="34">
        <f t="shared" si="375"/>
        <v>2.2367309373390624E-4</v>
      </c>
      <c r="E1859" s="66">
        <f t="shared" si="376"/>
        <v>31357</v>
      </c>
      <c r="F1859" s="35">
        <f t="shared" si="377"/>
        <v>1109827</v>
      </c>
      <c r="G1859" s="35">
        <f t="shared" si="378"/>
        <v>-872469</v>
      </c>
      <c r="H1859" s="36">
        <f t="shared" si="379"/>
        <v>23858</v>
      </c>
      <c r="I1859" s="36">
        <f t="shared" si="380"/>
        <v>20510</v>
      </c>
      <c r="J1859" s="36">
        <f t="shared" si="381"/>
        <v>162001</v>
      </c>
      <c r="K1859" s="36">
        <f t="shared" si="382"/>
        <v>206369</v>
      </c>
      <c r="L1859" s="36"/>
      <c r="M1859" s="36">
        <f t="shared" si="383"/>
        <v>23955</v>
      </c>
      <c r="N1859" s="36">
        <f t="shared" si="384"/>
        <v>1298116</v>
      </c>
      <c r="O1859" s="36">
        <f t="shared" si="385"/>
        <v>1322071</v>
      </c>
      <c r="P1859" s="36">
        <f t="shared" si="386"/>
        <v>1322071</v>
      </c>
      <c r="Q1859" s="36">
        <f t="shared" si="387"/>
        <v>-109022</v>
      </c>
    </row>
    <row r="1860" spans="1:17" s="33" customFormat="1" ht="13.2" x14ac:dyDescent="0.25">
      <c r="A1860" s="62">
        <v>90702</v>
      </c>
      <c r="B1860" s="63" t="s">
        <v>2154</v>
      </c>
      <c r="C1860" s="65">
        <v>28.32</v>
      </c>
      <c r="D1860" s="34">
        <f t="shared" si="375"/>
        <v>3.6963115815420485E-8</v>
      </c>
      <c r="E1860" s="66">
        <f t="shared" si="376"/>
        <v>5</v>
      </c>
      <c r="F1860" s="35">
        <f t="shared" si="377"/>
        <v>183</v>
      </c>
      <c r="G1860" s="35">
        <f t="shared" si="378"/>
        <v>-144</v>
      </c>
      <c r="H1860" s="36">
        <f t="shared" si="379"/>
        <v>4</v>
      </c>
      <c r="I1860" s="36">
        <f t="shared" si="380"/>
        <v>3</v>
      </c>
      <c r="J1860" s="36">
        <f t="shared" si="381"/>
        <v>27</v>
      </c>
      <c r="K1860" s="36">
        <f t="shared" si="382"/>
        <v>34</v>
      </c>
      <c r="L1860" s="36"/>
      <c r="M1860" s="36">
        <f t="shared" si="383"/>
        <v>4</v>
      </c>
      <c r="N1860" s="36">
        <f t="shared" si="384"/>
        <v>215</v>
      </c>
      <c r="O1860" s="36">
        <f t="shared" si="385"/>
        <v>219</v>
      </c>
      <c r="P1860" s="36">
        <f t="shared" si="386"/>
        <v>219</v>
      </c>
      <c r="Q1860" s="36">
        <f t="shared" si="387"/>
        <v>-18</v>
      </c>
    </row>
    <row r="1861" spans="1:17" s="33" customFormat="1" ht="13.2" x14ac:dyDescent="0.25">
      <c r="A1861" s="62">
        <v>91201</v>
      </c>
      <c r="B1861" s="63" t="s">
        <v>2155</v>
      </c>
      <c r="C1861" s="65">
        <v>770192.36</v>
      </c>
      <c r="D1861" s="34">
        <f t="shared" si="375"/>
        <v>1.0052510382355941E-3</v>
      </c>
      <c r="E1861" s="66">
        <f t="shared" si="376"/>
        <v>140927</v>
      </c>
      <c r="F1861" s="35">
        <f t="shared" si="377"/>
        <v>4987879</v>
      </c>
      <c r="G1861" s="35">
        <f t="shared" si="378"/>
        <v>-3921127</v>
      </c>
      <c r="H1861" s="36">
        <f t="shared" si="379"/>
        <v>107226</v>
      </c>
      <c r="I1861" s="36">
        <f t="shared" si="380"/>
        <v>92178</v>
      </c>
      <c r="J1861" s="36">
        <f t="shared" si="381"/>
        <v>728081</v>
      </c>
      <c r="K1861" s="36">
        <f t="shared" si="382"/>
        <v>927485</v>
      </c>
      <c r="L1861" s="36"/>
      <c r="M1861" s="36">
        <f t="shared" si="383"/>
        <v>107661</v>
      </c>
      <c r="N1861" s="36">
        <f t="shared" si="384"/>
        <v>5834107</v>
      </c>
      <c r="O1861" s="36">
        <f t="shared" si="385"/>
        <v>5941768</v>
      </c>
      <c r="P1861" s="36">
        <f t="shared" si="386"/>
        <v>5941768</v>
      </c>
      <c r="Q1861" s="36">
        <f t="shared" si="387"/>
        <v>-489977</v>
      </c>
    </row>
    <row r="1862" spans="1:17" s="33" customFormat="1" ht="13.2" x14ac:dyDescent="0.25">
      <c r="A1862" s="62">
        <v>91203</v>
      </c>
      <c r="B1862" s="63" t="s">
        <v>2156</v>
      </c>
      <c r="C1862" s="65">
        <v>11972.61</v>
      </c>
      <c r="D1862" s="34">
        <f t="shared" si="375"/>
        <v>1.5626587925242286E-5</v>
      </c>
      <c r="E1862" s="66">
        <f t="shared" si="376"/>
        <v>2191</v>
      </c>
      <c r="F1862" s="35">
        <f t="shared" si="377"/>
        <v>77536</v>
      </c>
      <c r="G1862" s="35">
        <f t="shared" si="378"/>
        <v>-60954</v>
      </c>
      <c r="H1862" s="36">
        <f t="shared" si="379"/>
        <v>1667</v>
      </c>
      <c r="I1862" s="36">
        <f t="shared" si="380"/>
        <v>1433</v>
      </c>
      <c r="J1862" s="36">
        <f t="shared" si="381"/>
        <v>11318</v>
      </c>
      <c r="K1862" s="36">
        <f t="shared" si="382"/>
        <v>14418</v>
      </c>
      <c r="L1862" s="36"/>
      <c r="M1862" s="36">
        <f t="shared" si="383"/>
        <v>1674</v>
      </c>
      <c r="N1862" s="36">
        <f t="shared" si="384"/>
        <v>90691</v>
      </c>
      <c r="O1862" s="36">
        <f t="shared" si="385"/>
        <v>92365</v>
      </c>
      <c r="P1862" s="36">
        <f t="shared" si="386"/>
        <v>92365</v>
      </c>
      <c r="Q1862" s="36">
        <f t="shared" si="387"/>
        <v>-7617</v>
      </c>
    </row>
    <row r="1863" spans="1:17" s="33" customFormat="1" ht="13.2" x14ac:dyDescent="0.25">
      <c r="A1863" s="62">
        <v>91206</v>
      </c>
      <c r="B1863" s="63" t="s">
        <v>2157</v>
      </c>
      <c r="C1863" s="65">
        <v>7807</v>
      </c>
      <c r="D1863" s="34">
        <f t="shared" si="375"/>
        <v>1.0189655549823013E-5</v>
      </c>
      <c r="E1863" s="66">
        <f t="shared" si="376"/>
        <v>1428</v>
      </c>
      <c r="F1863" s="35">
        <f t="shared" si="377"/>
        <v>50559</v>
      </c>
      <c r="G1863" s="35">
        <f t="shared" si="378"/>
        <v>-39746</v>
      </c>
      <c r="H1863" s="36">
        <f t="shared" si="379"/>
        <v>1087</v>
      </c>
      <c r="I1863" s="36">
        <f t="shared" si="380"/>
        <v>934</v>
      </c>
      <c r="J1863" s="36">
        <f t="shared" si="381"/>
        <v>7380</v>
      </c>
      <c r="K1863" s="36">
        <f t="shared" si="382"/>
        <v>9401</v>
      </c>
      <c r="L1863" s="36"/>
      <c r="M1863" s="36">
        <f t="shared" si="383"/>
        <v>1091</v>
      </c>
      <c r="N1863" s="36">
        <f t="shared" si="384"/>
        <v>59137</v>
      </c>
      <c r="O1863" s="36">
        <f t="shared" si="385"/>
        <v>60228</v>
      </c>
      <c r="P1863" s="36">
        <f t="shared" si="386"/>
        <v>60228</v>
      </c>
      <c r="Q1863" s="36">
        <f t="shared" si="387"/>
        <v>-4967</v>
      </c>
    </row>
    <row r="1864" spans="1:17" s="33" customFormat="1" ht="13.2" x14ac:dyDescent="0.25">
      <c r="A1864" s="62">
        <v>91211</v>
      </c>
      <c r="B1864" s="63" t="s">
        <v>2324</v>
      </c>
      <c r="C1864" s="65">
        <v>2960.24</v>
      </c>
      <c r="D1864" s="34">
        <f t="shared" si="375"/>
        <v>3.8636897585254351E-6</v>
      </c>
      <c r="E1864" s="66">
        <f t="shared" si="376"/>
        <v>542</v>
      </c>
      <c r="F1864" s="35">
        <f t="shared" si="377"/>
        <v>19171</v>
      </c>
      <c r="G1864" s="35">
        <f t="shared" si="378"/>
        <v>-15071</v>
      </c>
      <c r="H1864" s="36">
        <f t="shared" si="379"/>
        <v>412</v>
      </c>
      <c r="I1864" s="36">
        <f t="shared" si="380"/>
        <v>354</v>
      </c>
      <c r="J1864" s="36">
        <f t="shared" si="381"/>
        <v>2798</v>
      </c>
      <c r="K1864" s="36">
        <f t="shared" si="382"/>
        <v>3564</v>
      </c>
      <c r="L1864" s="36"/>
      <c r="M1864" s="36">
        <f t="shared" si="383"/>
        <v>414</v>
      </c>
      <c r="N1864" s="36">
        <f t="shared" si="384"/>
        <v>22423</v>
      </c>
      <c r="O1864" s="36">
        <f t="shared" si="385"/>
        <v>22837</v>
      </c>
      <c r="P1864" s="36">
        <f t="shared" si="386"/>
        <v>22837</v>
      </c>
      <c r="Q1864" s="36">
        <f t="shared" si="387"/>
        <v>-1883</v>
      </c>
    </row>
    <row r="1865" spans="1:17" s="33" customFormat="1" ht="13.2" x14ac:dyDescent="0.25">
      <c r="A1865" s="62">
        <v>91301</v>
      </c>
      <c r="B1865" s="63" t="s">
        <v>2158</v>
      </c>
      <c r="C1865" s="65">
        <v>506493.96</v>
      </c>
      <c r="D1865" s="34">
        <f t="shared" si="375"/>
        <v>6.6107326635914381E-4</v>
      </c>
      <c r="E1865" s="66">
        <f t="shared" si="376"/>
        <v>92677</v>
      </c>
      <c r="F1865" s="35">
        <f t="shared" si="377"/>
        <v>3280130</v>
      </c>
      <c r="G1865" s="35">
        <f t="shared" si="378"/>
        <v>-2578612</v>
      </c>
      <c r="H1865" s="36">
        <f t="shared" si="379"/>
        <v>70514</v>
      </c>
      <c r="I1865" s="36">
        <f t="shared" si="380"/>
        <v>60618</v>
      </c>
      <c r="J1865" s="36">
        <f t="shared" si="381"/>
        <v>478801</v>
      </c>
      <c r="K1865" s="36">
        <f t="shared" si="382"/>
        <v>609933</v>
      </c>
      <c r="L1865" s="36"/>
      <c r="M1865" s="36">
        <f t="shared" si="383"/>
        <v>70800</v>
      </c>
      <c r="N1865" s="36">
        <f t="shared" si="384"/>
        <v>3836626</v>
      </c>
      <c r="O1865" s="36">
        <f t="shared" si="385"/>
        <v>3907426</v>
      </c>
      <c r="P1865" s="36">
        <f t="shared" si="386"/>
        <v>3907426</v>
      </c>
      <c r="Q1865" s="36">
        <f t="shared" si="387"/>
        <v>-322219</v>
      </c>
    </row>
    <row r="1866" spans="1:17" s="33" customFormat="1" ht="13.2" x14ac:dyDescent="0.25">
      <c r="A1866" s="62">
        <v>91303</v>
      </c>
      <c r="B1866" s="63" t="s">
        <v>2159</v>
      </c>
      <c r="C1866" s="65">
        <v>102813.64</v>
      </c>
      <c r="D1866" s="34">
        <f t="shared" si="375"/>
        <v>1.34191824954977E-4</v>
      </c>
      <c r="E1866" s="66">
        <f t="shared" si="376"/>
        <v>18812</v>
      </c>
      <c r="F1866" s="35">
        <f t="shared" si="377"/>
        <v>665836</v>
      </c>
      <c r="G1866" s="35">
        <f t="shared" si="378"/>
        <v>-523435</v>
      </c>
      <c r="H1866" s="36">
        <f t="shared" si="379"/>
        <v>14314</v>
      </c>
      <c r="I1866" s="36">
        <f t="shared" si="380"/>
        <v>12305</v>
      </c>
      <c r="J1866" s="36">
        <f t="shared" si="381"/>
        <v>97192</v>
      </c>
      <c r="K1866" s="36">
        <f t="shared" si="382"/>
        <v>123811</v>
      </c>
      <c r="L1866" s="36"/>
      <c r="M1866" s="36">
        <f t="shared" si="383"/>
        <v>14372</v>
      </c>
      <c r="N1866" s="36">
        <f t="shared" si="384"/>
        <v>778800</v>
      </c>
      <c r="O1866" s="36">
        <f t="shared" si="385"/>
        <v>793172</v>
      </c>
      <c r="P1866" s="36">
        <f t="shared" si="386"/>
        <v>793172</v>
      </c>
      <c r="Q1866" s="36">
        <f t="shared" si="387"/>
        <v>-65407</v>
      </c>
    </row>
    <row r="1867" spans="1:17" s="33" customFormat="1" ht="13.2" x14ac:dyDescent="0.25">
      <c r="A1867" s="62">
        <v>91304</v>
      </c>
      <c r="B1867" s="63" t="s">
        <v>2160</v>
      </c>
      <c r="C1867" s="65">
        <v>5745.94</v>
      </c>
      <c r="D1867" s="34">
        <f t="shared" si="375"/>
        <v>7.4995708223325278E-6</v>
      </c>
      <c r="E1867" s="66">
        <f t="shared" si="376"/>
        <v>1051</v>
      </c>
      <c r="F1867" s="35">
        <f t="shared" si="377"/>
        <v>37212</v>
      </c>
      <c r="G1867" s="35">
        <f t="shared" si="378"/>
        <v>-29253</v>
      </c>
      <c r="H1867" s="36">
        <f t="shared" si="379"/>
        <v>800</v>
      </c>
      <c r="I1867" s="36">
        <f t="shared" si="380"/>
        <v>688</v>
      </c>
      <c r="J1867" s="36">
        <f t="shared" si="381"/>
        <v>5432</v>
      </c>
      <c r="K1867" s="36">
        <f t="shared" si="382"/>
        <v>6920</v>
      </c>
      <c r="L1867" s="36"/>
      <c r="M1867" s="36">
        <f t="shared" si="383"/>
        <v>803</v>
      </c>
      <c r="N1867" s="36">
        <f t="shared" si="384"/>
        <v>43525</v>
      </c>
      <c r="O1867" s="36">
        <f t="shared" si="385"/>
        <v>44328</v>
      </c>
      <c r="P1867" s="36">
        <f t="shared" si="386"/>
        <v>44328</v>
      </c>
      <c r="Q1867" s="36">
        <f t="shared" si="387"/>
        <v>-3655</v>
      </c>
    </row>
    <row r="1868" spans="1:17" s="33" customFormat="1" ht="13.2" x14ac:dyDescent="0.25">
      <c r="A1868" s="62">
        <v>91305</v>
      </c>
      <c r="B1868" s="63" t="s">
        <v>2161</v>
      </c>
      <c r="C1868" s="65">
        <v>13765.15</v>
      </c>
      <c r="D1868" s="34">
        <f t="shared" ref="D1868:D1931" si="388">+C1868/$C$10</f>
        <v>1.796620175376537E-5</v>
      </c>
      <c r="E1868" s="66">
        <f t="shared" ref="E1868:E1931" si="389">ROUND(D1868*$E$10,0)</f>
        <v>2519</v>
      </c>
      <c r="F1868" s="35">
        <f t="shared" ref="F1868:F1931" si="390">+ROUND(D1868*$F$10,0)</f>
        <v>89145</v>
      </c>
      <c r="G1868" s="35">
        <f t="shared" ref="G1868:G1931" si="391">+ROUND(D1868*$G$10,0)</f>
        <v>-70080</v>
      </c>
      <c r="H1868" s="36">
        <f t="shared" ref="H1868:H1931" si="392">ROUND(D1868*$H$10,0)</f>
        <v>1916</v>
      </c>
      <c r="I1868" s="36">
        <f t="shared" ref="I1868:I1931" si="393">ROUND(D1868*$I$10,0)</f>
        <v>1647</v>
      </c>
      <c r="J1868" s="36">
        <f t="shared" ref="J1868:J1931" si="394">ROUND(D1868*$J$10,0)</f>
        <v>13013</v>
      </c>
      <c r="K1868" s="36">
        <f t="shared" ref="K1868:K1931" si="395">ROUND(SUM(H1868:J1868),0)</f>
        <v>16576</v>
      </c>
      <c r="L1868" s="36"/>
      <c r="M1868" s="36">
        <f t="shared" ref="M1868:M1931" si="396">ROUND(D1868*$M$10,0)</f>
        <v>1924</v>
      </c>
      <c r="N1868" s="36">
        <f t="shared" ref="N1868:N1931" si="397">ROUND(D1868*$N$10,0)</f>
        <v>104269</v>
      </c>
      <c r="O1868" s="36">
        <f t="shared" ref="O1868:O1931" si="398">ROUND(SUM(L1868:N1868),0)</f>
        <v>106193</v>
      </c>
      <c r="P1868" s="36">
        <f t="shared" ref="P1868:P1931" si="399">ROUND(SUM(M1868:N1868),0)</f>
        <v>106193</v>
      </c>
      <c r="Q1868" s="36">
        <f t="shared" ref="Q1868:Q1931" si="400">ROUND(D1868*$Q$10,0)</f>
        <v>-8757</v>
      </c>
    </row>
    <row r="1869" spans="1:17" s="33" customFormat="1" ht="13.2" x14ac:dyDescent="0.25">
      <c r="A1869" s="62">
        <v>91306</v>
      </c>
      <c r="B1869" s="63" t="s">
        <v>2162</v>
      </c>
      <c r="C1869" s="65">
        <v>4160.12</v>
      </c>
      <c r="D1869" s="34">
        <f t="shared" si="388"/>
        <v>5.4297668561457296E-6</v>
      </c>
      <c r="E1869" s="66">
        <f t="shared" si="389"/>
        <v>761</v>
      </c>
      <c r="F1869" s="35">
        <f t="shared" si="390"/>
        <v>26942</v>
      </c>
      <c r="G1869" s="35">
        <f t="shared" si="391"/>
        <v>-21180</v>
      </c>
      <c r="H1869" s="36">
        <f t="shared" si="392"/>
        <v>579</v>
      </c>
      <c r="I1869" s="36">
        <f t="shared" si="393"/>
        <v>498</v>
      </c>
      <c r="J1869" s="36">
        <f t="shared" si="394"/>
        <v>3933</v>
      </c>
      <c r="K1869" s="36">
        <f t="shared" si="395"/>
        <v>5010</v>
      </c>
      <c r="L1869" s="36"/>
      <c r="M1869" s="36">
        <f t="shared" si="396"/>
        <v>582</v>
      </c>
      <c r="N1869" s="36">
        <f t="shared" si="397"/>
        <v>31512</v>
      </c>
      <c r="O1869" s="36">
        <f t="shared" si="398"/>
        <v>32094</v>
      </c>
      <c r="P1869" s="36">
        <f t="shared" si="399"/>
        <v>32094</v>
      </c>
      <c r="Q1869" s="36">
        <f t="shared" si="400"/>
        <v>-2647</v>
      </c>
    </row>
    <row r="1870" spans="1:17" s="33" customFormat="1" ht="13.2" x14ac:dyDescent="0.25">
      <c r="A1870" s="62">
        <v>91307</v>
      </c>
      <c r="B1870" s="63" t="s">
        <v>2163</v>
      </c>
      <c r="C1870" s="65">
        <v>260757.4</v>
      </c>
      <c r="D1870" s="34">
        <f t="shared" si="388"/>
        <v>3.403391940652516E-4</v>
      </c>
      <c r="E1870" s="66">
        <f t="shared" si="389"/>
        <v>47713</v>
      </c>
      <c r="F1870" s="35">
        <f t="shared" si="390"/>
        <v>1688703</v>
      </c>
      <c r="G1870" s="35">
        <f t="shared" si="391"/>
        <v>-1327542</v>
      </c>
      <c r="H1870" s="36">
        <f t="shared" si="392"/>
        <v>36303</v>
      </c>
      <c r="I1870" s="36">
        <f t="shared" si="393"/>
        <v>31208</v>
      </c>
      <c r="J1870" s="36">
        <f t="shared" si="394"/>
        <v>246500</v>
      </c>
      <c r="K1870" s="36">
        <f t="shared" si="395"/>
        <v>314011</v>
      </c>
      <c r="L1870" s="36"/>
      <c r="M1870" s="36">
        <f t="shared" si="396"/>
        <v>36450</v>
      </c>
      <c r="N1870" s="36">
        <f t="shared" si="397"/>
        <v>1975203</v>
      </c>
      <c r="O1870" s="36">
        <f t="shared" si="398"/>
        <v>2011653</v>
      </c>
      <c r="P1870" s="36">
        <f t="shared" si="399"/>
        <v>2011653</v>
      </c>
      <c r="Q1870" s="36">
        <f t="shared" si="400"/>
        <v>-165887</v>
      </c>
    </row>
    <row r="1871" spans="1:17" s="33" customFormat="1" ht="13.2" x14ac:dyDescent="0.25">
      <c r="A1871" s="62">
        <v>91308</v>
      </c>
      <c r="B1871" s="63" t="s">
        <v>2164</v>
      </c>
      <c r="C1871" s="65">
        <v>4991.32</v>
      </c>
      <c r="D1871" s="34">
        <f t="shared" si="388"/>
        <v>6.5146447468864612E-6</v>
      </c>
      <c r="E1871" s="66">
        <f t="shared" si="389"/>
        <v>913</v>
      </c>
      <c r="F1871" s="35">
        <f t="shared" si="390"/>
        <v>32325</v>
      </c>
      <c r="G1871" s="35">
        <f t="shared" si="391"/>
        <v>-25411</v>
      </c>
      <c r="H1871" s="36">
        <f t="shared" si="392"/>
        <v>695</v>
      </c>
      <c r="I1871" s="36">
        <f t="shared" si="393"/>
        <v>597</v>
      </c>
      <c r="J1871" s="36">
        <f t="shared" si="394"/>
        <v>4718</v>
      </c>
      <c r="K1871" s="36">
        <f t="shared" si="395"/>
        <v>6010</v>
      </c>
      <c r="L1871" s="36"/>
      <c r="M1871" s="36">
        <f t="shared" si="396"/>
        <v>698</v>
      </c>
      <c r="N1871" s="36">
        <f t="shared" si="397"/>
        <v>37809</v>
      </c>
      <c r="O1871" s="36">
        <f t="shared" si="398"/>
        <v>38507</v>
      </c>
      <c r="P1871" s="36">
        <f t="shared" si="399"/>
        <v>38507</v>
      </c>
      <c r="Q1871" s="36">
        <f t="shared" si="400"/>
        <v>-3175</v>
      </c>
    </row>
    <row r="1872" spans="1:17" s="33" customFormat="1" ht="13.2" x14ac:dyDescent="0.25">
      <c r="A1872" s="62">
        <v>91311</v>
      </c>
      <c r="B1872" s="63" t="s">
        <v>2165</v>
      </c>
      <c r="C1872" s="65">
        <v>8024.97</v>
      </c>
      <c r="D1872" s="34">
        <f t="shared" si="388"/>
        <v>1.0474148853293606E-5</v>
      </c>
      <c r="E1872" s="66">
        <f t="shared" si="389"/>
        <v>1468</v>
      </c>
      <c r="F1872" s="35">
        <f t="shared" si="390"/>
        <v>51971</v>
      </c>
      <c r="G1872" s="35">
        <f t="shared" si="391"/>
        <v>-40856</v>
      </c>
      <c r="H1872" s="36">
        <f t="shared" si="392"/>
        <v>1117</v>
      </c>
      <c r="I1872" s="36">
        <f t="shared" si="393"/>
        <v>960</v>
      </c>
      <c r="J1872" s="36">
        <f t="shared" si="394"/>
        <v>7586</v>
      </c>
      <c r="K1872" s="36">
        <f t="shared" si="395"/>
        <v>9663</v>
      </c>
      <c r="L1872" s="36"/>
      <c r="M1872" s="36">
        <f t="shared" si="396"/>
        <v>1122</v>
      </c>
      <c r="N1872" s="36">
        <f t="shared" si="397"/>
        <v>60788</v>
      </c>
      <c r="O1872" s="36">
        <f t="shared" si="398"/>
        <v>61910</v>
      </c>
      <c r="P1872" s="36">
        <f t="shared" si="399"/>
        <v>61910</v>
      </c>
      <c r="Q1872" s="36">
        <f t="shared" si="400"/>
        <v>-5105</v>
      </c>
    </row>
    <row r="1873" spans="1:17" s="33" customFormat="1" ht="13.2" x14ac:dyDescent="0.25">
      <c r="A1873" s="62">
        <v>91312</v>
      </c>
      <c r="B1873" s="63" t="s">
        <v>2166</v>
      </c>
      <c r="C1873" s="65">
        <v>1960.69</v>
      </c>
      <c r="D1873" s="34">
        <f t="shared" si="388"/>
        <v>2.5590823286771466E-6</v>
      </c>
      <c r="E1873" s="66">
        <f t="shared" si="389"/>
        <v>359</v>
      </c>
      <c r="F1873" s="35">
        <f t="shared" si="390"/>
        <v>12698</v>
      </c>
      <c r="G1873" s="35">
        <f t="shared" si="391"/>
        <v>-9982</v>
      </c>
      <c r="H1873" s="36">
        <f t="shared" si="392"/>
        <v>273</v>
      </c>
      <c r="I1873" s="36">
        <f t="shared" si="393"/>
        <v>235</v>
      </c>
      <c r="J1873" s="36">
        <f t="shared" si="394"/>
        <v>1853</v>
      </c>
      <c r="K1873" s="36">
        <f t="shared" si="395"/>
        <v>2361</v>
      </c>
      <c r="L1873" s="36"/>
      <c r="M1873" s="36">
        <f t="shared" si="396"/>
        <v>274</v>
      </c>
      <c r="N1873" s="36">
        <f t="shared" si="397"/>
        <v>14852</v>
      </c>
      <c r="O1873" s="36">
        <f t="shared" si="398"/>
        <v>15126</v>
      </c>
      <c r="P1873" s="36">
        <f t="shared" si="399"/>
        <v>15126</v>
      </c>
      <c r="Q1873" s="36">
        <f t="shared" si="400"/>
        <v>-1247</v>
      </c>
    </row>
    <row r="1874" spans="1:17" s="33" customFormat="1" ht="13.2" x14ac:dyDescent="0.25">
      <c r="A1874" s="62">
        <v>91313</v>
      </c>
      <c r="B1874" s="63" t="s">
        <v>2167</v>
      </c>
      <c r="C1874" s="65">
        <v>7608.09</v>
      </c>
      <c r="D1874" s="34">
        <f t="shared" si="388"/>
        <v>9.9300392586208494E-6</v>
      </c>
      <c r="E1874" s="66">
        <f t="shared" si="389"/>
        <v>1392</v>
      </c>
      <c r="F1874" s="35">
        <f t="shared" si="390"/>
        <v>49271</v>
      </c>
      <c r="G1874" s="35">
        <f t="shared" si="391"/>
        <v>-38734</v>
      </c>
      <c r="H1874" s="36">
        <f t="shared" si="392"/>
        <v>1059</v>
      </c>
      <c r="I1874" s="36">
        <f t="shared" si="393"/>
        <v>911</v>
      </c>
      <c r="J1874" s="36">
        <f t="shared" si="394"/>
        <v>7192</v>
      </c>
      <c r="K1874" s="36">
        <f t="shared" si="395"/>
        <v>9162</v>
      </c>
      <c r="L1874" s="36"/>
      <c r="M1874" s="36">
        <f t="shared" si="396"/>
        <v>1063</v>
      </c>
      <c r="N1874" s="36">
        <f t="shared" si="397"/>
        <v>57630</v>
      </c>
      <c r="O1874" s="36">
        <f t="shared" si="398"/>
        <v>58693</v>
      </c>
      <c r="P1874" s="36">
        <f t="shared" si="399"/>
        <v>58693</v>
      </c>
      <c r="Q1874" s="36">
        <f t="shared" si="400"/>
        <v>-4840</v>
      </c>
    </row>
    <row r="1875" spans="1:17" s="33" customFormat="1" ht="13.2" x14ac:dyDescent="0.25">
      <c r="A1875" s="62">
        <v>91318</v>
      </c>
      <c r="B1875" s="63" t="s">
        <v>2168</v>
      </c>
      <c r="C1875" s="65">
        <v>125.55</v>
      </c>
      <c r="D1875" s="34">
        <f t="shared" si="388"/>
        <v>1.6386720305882915E-7</v>
      </c>
      <c r="E1875" s="66">
        <f t="shared" si="389"/>
        <v>23</v>
      </c>
      <c r="F1875" s="35">
        <f t="shared" si="390"/>
        <v>813</v>
      </c>
      <c r="G1875" s="35">
        <f t="shared" si="391"/>
        <v>-639</v>
      </c>
      <c r="H1875" s="36">
        <f t="shared" si="392"/>
        <v>17</v>
      </c>
      <c r="I1875" s="36">
        <f t="shared" si="393"/>
        <v>15</v>
      </c>
      <c r="J1875" s="36">
        <f t="shared" si="394"/>
        <v>119</v>
      </c>
      <c r="K1875" s="36">
        <f t="shared" si="395"/>
        <v>151</v>
      </c>
      <c r="L1875" s="36"/>
      <c r="M1875" s="36">
        <f t="shared" si="396"/>
        <v>18</v>
      </c>
      <c r="N1875" s="36">
        <f t="shared" si="397"/>
        <v>951</v>
      </c>
      <c r="O1875" s="36">
        <f t="shared" si="398"/>
        <v>969</v>
      </c>
      <c r="P1875" s="36">
        <f t="shared" si="399"/>
        <v>969</v>
      </c>
      <c r="Q1875" s="36">
        <f t="shared" si="400"/>
        <v>-80</v>
      </c>
    </row>
    <row r="1876" spans="1:17" s="33" customFormat="1" ht="13.2" x14ac:dyDescent="0.25">
      <c r="A1876" s="62">
        <v>91319</v>
      </c>
      <c r="B1876" s="63" t="s">
        <v>2169</v>
      </c>
      <c r="C1876" s="65">
        <v>1019.52</v>
      </c>
      <c r="D1876" s="34">
        <f t="shared" si="388"/>
        <v>1.3306721693551376E-6</v>
      </c>
      <c r="E1876" s="66">
        <f t="shared" si="389"/>
        <v>187</v>
      </c>
      <c r="F1876" s="35">
        <f t="shared" si="390"/>
        <v>6603</v>
      </c>
      <c r="G1876" s="35">
        <f t="shared" si="391"/>
        <v>-5190</v>
      </c>
      <c r="H1876" s="36">
        <f t="shared" si="392"/>
        <v>142</v>
      </c>
      <c r="I1876" s="36">
        <f t="shared" si="393"/>
        <v>122</v>
      </c>
      <c r="J1876" s="36">
        <f t="shared" si="394"/>
        <v>964</v>
      </c>
      <c r="K1876" s="36">
        <f t="shared" si="395"/>
        <v>1228</v>
      </c>
      <c r="L1876" s="36"/>
      <c r="M1876" s="36">
        <f t="shared" si="396"/>
        <v>143</v>
      </c>
      <c r="N1876" s="36">
        <f t="shared" si="397"/>
        <v>7723</v>
      </c>
      <c r="O1876" s="36">
        <f t="shared" si="398"/>
        <v>7866</v>
      </c>
      <c r="P1876" s="36">
        <f t="shared" si="399"/>
        <v>7866</v>
      </c>
      <c r="Q1876" s="36">
        <f t="shared" si="400"/>
        <v>-649</v>
      </c>
    </row>
    <row r="1877" spans="1:17" s="33" customFormat="1" ht="13.2" x14ac:dyDescent="0.25">
      <c r="A1877" s="62">
        <v>91320</v>
      </c>
      <c r="B1877" s="63" t="s">
        <v>2170</v>
      </c>
      <c r="C1877" s="65">
        <v>726.18</v>
      </c>
      <c r="D1877" s="34">
        <f t="shared" si="388"/>
        <v>9.4780633625854681E-7</v>
      </c>
      <c r="E1877" s="66">
        <f t="shared" si="389"/>
        <v>133</v>
      </c>
      <c r="F1877" s="35">
        <f t="shared" si="390"/>
        <v>4703</v>
      </c>
      <c r="G1877" s="35">
        <f t="shared" si="391"/>
        <v>-3697</v>
      </c>
      <c r="H1877" s="36">
        <f t="shared" si="392"/>
        <v>101</v>
      </c>
      <c r="I1877" s="36">
        <f t="shared" si="393"/>
        <v>87</v>
      </c>
      <c r="J1877" s="36">
        <f t="shared" si="394"/>
        <v>686</v>
      </c>
      <c r="K1877" s="36">
        <f t="shared" si="395"/>
        <v>874</v>
      </c>
      <c r="L1877" s="36"/>
      <c r="M1877" s="36">
        <f t="shared" si="396"/>
        <v>102</v>
      </c>
      <c r="N1877" s="36">
        <f t="shared" si="397"/>
        <v>5501</v>
      </c>
      <c r="O1877" s="36">
        <f t="shared" si="398"/>
        <v>5603</v>
      </c>
      <c r="P1877" s="36">
        <f t="shared" si="399"/>
        <v>5603</v>
      </c>
      <c r="Q1877" s="36">
        <f t="shared" si="400"/>
        <v>-462</v>
      </c>
    </row>
    <row r="1878" spans="1:17" s="33" customFormat="1" ht="13.2" x14ac:dyDescent="0.25">
      <c r="A1878" s="62">
        <v>91562</v>
      </c>
      <c r="B1878" s="63" t="s">
        <v>2171</v>
      </c>
      <c r="C1878" s="65">
        <v>2499684.7799999998</v>
      </c>
      <c r="D1878" s="34">
        <f t="shared" si="388"/>
        <v>3.2625754952395436E-3</v>
      </c>
      <c r="E1878" s="66">
        <f t="shared" si="389"/>
        <v>457384</v>
      </c>
      <c r="F1878" s="35">
        <f t="shared" si="390"/>
        <v>16188328</v>
      </c>
      <c r="G1878" s="35">
        <f t="shared" si="391"/>
        <v>-12726146</v>
      </c>
      <c r="H1878" s="36">
        <f t="shared" si="392"/>
        <v>348006</v>
      </c>
      <c r="I1878" s="36">
        <f t="shared" si="393"/>
        <v>299168</v>
      </c>
      <c r="J1878" s="36">
        <f t="shared" si="394"/>
        <v>2363010</v>
      </c>
      <c r="K1878" s="36">
        <f t="shared" si="395"/>
        <v>3010184</v>
      </c>
      <c r="L1878" s="36"/>
      <c r="M1878" s="36">
        <f t="shared" si="396"/>
        <v>349418</v>
      </c>
      <c r="N1878" s="36">
        <f t="shared" si="397"/>
        <v>18934787</v>
      </c>
      <c r="O1878" s="36">
        <f t="shared" si="398"/>
        <v>19284205</v>
      </c>
      <c r="P1878" s="36">
        <f t="shared" si="399"/>
        <v>19284205</v>
      </c>
      <c r="Q1878" s="36">
        <f t="shared" si="400"/>
        <v>-1590237</v>
      </c>
    </row>
    <row r="1879" spans="1:17" s="33" customFormat="1" ht="13.2" x14ac:dyDescent="0.25">
      <c r="A1879" s="62">
        <v>91563</v>
      </c>
      <c r="B1879" s="63" t="s">
        <v>2172</v>
      </c>
      <c r="C1879" s="65">
        <v>394975.54</v>
      </c>
      <c r="D1879" s="34">
        <f t="shared" si="388"/>
        <v>5.155200080959833E-4</v>
      </c>
      <c r="E1879" s="66">
        <f t="shared" si="389"/>
        <v>72271</v>
      </c>
      <c r="F1879" s="35">
        <f t="shared" si="390"/>
        <v>2557920</v>
      </c>
      <c r="G1879" s="35">
        <f t="shared" si="391"/>
        <v>-2010860</v>
      </c>
      <c r="H1879" s="36">
        <f t="shared" si="392"/>
        <v>54988</v>
      </c>
      <c r="I1879" s="36">
        <f t="shared" si="393"/>
        <v>47272</v>
      </c>
      <c r="J1879" s="36">
        <f t="shared" si="394"/>
        <v>373380</v>
      </c>
      <c r="K1879" s="36">
        <f t="shared" si="395"/>
        <v>475640</v>
      </c>
      <c r="L1879" s="36"/>
      <c r="M1879" s="36">
        <f t="shared" si="396"/>
        <v>55212</v>
      </c>
      <c r="N1879" s="36">
        <f t="shared" si="397"/>
        <v>2991888</v>
      </c>
      <c r="O1879" s="36">
        <f t="shared" si="398"/>
        <v>3047100</v>
      </c>
      <c r="P1879" s="36">
        <f t="shared" si="399"/>
        <v>3047100</v>
      </c>
      <c r="Q1879" s="36">
        <f t="shared" si="400"/>
        <v>-251273</v>
      </c>
    </row>
    <row r="1880" spans="1:17" s="33" customFormat="1" ht="13.2" x14ac:dyDescent="0.25">
      <c r="A1880" s="62">
        <v>91565</v>
      </c>
      <c r="B1880" s="63" t="s">
        <v>2173</v>
      </c>
      <c r="C1880" s="65">
        <v>366613.34</v>
      </c>
      <c r="D1880" s="34">
        <f t="shared" si="388"/>
        <v>4.7850181306137462E-4</v>
      </c>
      <c r="E1880" s="66">
        <f t="shared" si="389"/>
        <v>67082</v>
      </c>
      <c r="F1880" s="35">
        <f t="shared" si="390"/>
        <v>2374242</v>
      </c>
      <c r="G1880" s="35">
        <f t="shared" si="391"/>
        <v>-1866465</v>
      </c>
      <c r="H1880" s="36">
        <f t="shared" si="392"/>
        <v>51040</v>
      </c>
      <c r="I1880" s="36">
        <f t="shared" si="393"/>
        <v>43877</v>
      </c>
      <c r="J1880" s="36">
        <f t="shared" si="394"/>
        <v>346568</v>
      </c>
      <c r="K1880" s="36">
        <f t="shared" si="395"/>
        <v>441485</v>
      </c>
      <c r="L1880" s="36"/>
      <c r="M1880" s="36">
        <f t="shared" si="396"/>
        <v>51247</v>
      </c>
      <c r="N1880" s="36">
        <f t="shared" si="397"/>
        <v>2777048</v>
      </c>
      <c r="O1880" s="36">
        <f t="shared" si="398"/>
        <v>2828295</v>
      </c>
      <c r="P1880" s="36">
        <f t="shared" si="399"/>
        <v>2828295</v>
      </c>
      <c r="Q1880" s="36">
        <f t="shared" si="400"/>
        <v>-233230</v>
      </c>
    </row>
    <row r="1881" spans="1:17" s="33" customFormat="1" ht="13.2" x14ac:dyDescent="0.25">
      <c r="A1881" s="62">
        <v>91566</v>
      </c>
      <c r="B1881" s="63" t="s">
        <v>2174</v>
      </c>
      <c r="C1881" s="65">
        <v>2117702.2799999998</v>
      </c>
      <c r="D1881" s="34">
        <f t="shared" si="388"/>
        <v>2.764013934965396E-3</v>
      </c>
      <c r="E1881" s="66">
        <f t="shared" si="389"/>
        <v>387490</v>
      </c>
      <c r="F1881" s="35">
        <f t="shared" si="390"/>
        <v>13714553</v>
      </c>
      <c r="G1881" s="35">
        <f t="shared" si="391"/>
        <v>-10781435</v>
      </c>
      <c r="H1881" s="36">
        <f t="shared" si="392"/>
        <v>294826</v>
      </c>
      <c r="I1881" s="36">
        <f t="shared" si="393"/>
        <v>253452</v>
      </c>
      <c r="J1881" s="36">
        <f t="shared" si="394"/>
        <v>2001913</v>
      </c>
      <c r="K1881" s="36">
        <f t="shared" si="395"/>
        <v>2550191</v>
      </c>
      <c r="L1881" s="36"/>
      <c r="M1881" s="36">
        <f t="shared" si="396"/>
        <v>296023</v>
      </c>
      <c r="N1881" s="36">
        <f t="shared" si="397"/>
        <v>16041319</v>
      </c>
      <c r="O1881" s="36">
        <f t="shared" si="398"/>
        <v>16337342</v>
      </c>
      <c r="P1881" s="36">
        <f t="shared" si="399"/>
        <v>16337342</v>
      </c>
      <c r="Q1881" s="36">
        <f t="shared" si="400"/>
        <v>-1347229</v>
      </c>
    </row>
    <row r="1882" spans="1:17" s="33" customFormat="1" ht="13.2" x14ac:dyDescent="0.25">
      <c r="A1882" s="62">
        <v>91568</v>
      </c>
      <c r="B1882" s="63" t="s">
        <v>2175</v>
      </c>
      <c r="C1882" s="65">
        <v>1348748.59</v>
      </c>
      <c r="D1882" s="34">
        <f t="shared" si="388"/>
        <v>1.7603796023324535E-3</v>
      </c>
      <c r="E1882" s="66">
        <f t="shared" si="389"/>
        <v>246790</v>
      </c>
      <c r="F1882" s="35">
        <f t="shared" si="390"/>
        <v>8734695</v>
      </c>
      <c r="G1882" s="35">
        <f t="shared" si="391"/>
        <v>-6866614</v>
      </c>
      <c r="H1882" s="36">
        <f t="shared" si="392"/>
        <v>187773</v>
      </c>
      <c r="I1882" s="36">
        <f t="shared" si="393"/>
        <v>161421</v>
      </c>
      <c r="J1882" s="36">
        <f t="shared" si="394"/>
        <v>1275003</v>
      </c>
      <c r="K1882" s="36">
        <f t="shared" si="395"/>
        <v>1624197</v>
      </c>
      <c r="L1882" s="36"/>
      <c r="M1882" s="36">
        <f t="shared" si="396"/>
        <v>188535</v>
      </c>
      <c r="N1882" s="36">
        <f t="shared" si="397"/>
        <v>10216595</v>
      </c>
      <c r="O1882" s="36">
        <f t="shared" si="398"/>
        <v>10405130</v>
      </c>
      <c r="P1882" s="36">
        <f t="shared" si="399"/>
        <v>10405130</v>
      </c>
      <c r="Q1882" s="36">
        <f t="shared" si="400"/>
        <v>-858040</v>
      </c>
    </row>
    <row r="1883" spans="1:17" s="33" customFormat="1" ht="13.2" x14ac:dyDescent="0.25">
      <c r="A1883" s="62">
        <v>91604</v>
      </c>
      <c r="B1883" s="63" t="s">
        <v>2176</v>
      </c>
      <c r="C1883" s="65">
        <v>48843.48</v>
      </c>
      <c r="D1883" s="34">
        <f t="shared" si="388"/>
        <v>6.3750254522181303E-5</v>
      </c>
      <c r="E1883" s="66">
        <f t="shared" si="389"/>
        <v>8937</v>
      </c>
      <c r="F1883" s="35">
        <f t="shared" si="390"/>
        <v>316318</v>
      </c>
      <c r="G1883" s="35">
        <f t="shared" si="391"/>
        <v>-248667</v>
      </c>
      <c r="H1883" s="36">
        <f t="shared" si="392"/>
        <v>6800</v>
      </c>
      <c r="I1883" s="36">
        <f t="shared" si="393"/>
        <v>5846</v>
      </c>
      <c r="J1883" s="36">
        <f t="shared" si="394"/>
        <v>46173</v>
      </c>
      <c r="K1883" s="36">
        <f t="shared" si="395"/>
        <v>58819</v>
      </c>
      <c r="L1883" s="36"/>
      <c r="M1883" s="36">
        <f t="shared" si="396"/>
        <v>6828</v>
      </c>
      <c r="N1883" s="36">
        <f t="shared" si="397"/>
        <v>369983</v>
      </c>
      <c r="O1883" s="36">
        <f t="shared" si="398"/>
        <v>376811</v>
      </c>
      <c r="P1883" s="36">
        <f t="shared" si="399"/>
        <v>376811</v>
      </c>
      <c r="Q1883" s="36">
        <f t="shared" si="400"/>
        <v>-31073</v>
      </c>
    </row>
    <row r="1884" spans="1:17" s="33" customFormat="1" ht="13.2" x14ac:dyDescent="0.25">
      <c r="A1884" s="62">
        <v>92201</v>
      </c>
      <c r="B1884" s="63" t="s">
        <v>2177</v>
      </c>
      <c r="C1884" s="65">
        <v>569433.01</v>
      </c>
      <c r="D1884" s="34">
        <f t="shared" si="388"/>
        <v>7.4322098509016564E-4</v>
      </c>
      <c r="E1884" s="66">
        <f t="shared" si="389"/>
        <v>104193</v>
      </c>
      <c r="F1884" s="35">
        <f t="shared" si="390"/>
        <v>3687732</v>
      </c>
      <c r="G1884" s="35">
        <f t="shared" si="391"/>
        <v>-2899041</v>
      </c>
      <c r="H1884" s="36">
        <f t="shared" si="392"/>
        <v>79276</v>
      </c>
      <c r="I1884" s="36">
        <f t="shared" si="393"/>
        <v>68151</v>
      </c>
      <c r="J1884" s="36">
        <f t="shared" si="394"/>
        <v>538298</v>
      </c>
      <c r="K1884" s="36">
        <f t="shared" si="395"/>
        <v>685725</v>
      </c>
      <c r="L1884" s="36"/>
      <c r="M1884" s="36">
        <f t="shared" si="396"/>
        <v>79598</v>
      </c>
      <c r="N1884" s="36">
        <f t="shared" si="397"/>
        <v>4313381</v>
      </c>
      <c r="O1884" s="36">
        <f t="shared" si="398"/>
        <v>4392979</v>
      </c>
      <c r="P1884" s="36">
        <f t="shared" si="399"/>
        <v>4392979</v>
      </c>
      <c r="Q1884" s="36">
        <f t="shared" si="400"/>
        <v>-362259</v>
      </c>
    </row>
    <row r="1885" spans="1:17" s="33" customFormat="1" ht="13.2" x14ac:dyDescent="0.25">
      <c r="A1885" s="62">
        <v>92203</v>
      </c>
      <c r="B1885" s="63" t="s">
        <v>2178</v>
      </c>
      <c r="C1885" s="65">
        <v>15229.17</v>
      </c>
      <c r="D1885" s="34">
        <f t="shared" si="388"/>
        <v>1.9877032997271442E-5</v>
      </c>
      <c r="E1885" s="66">
        <f t="shared" si="389"/>
        <v>2787</v>
      </c>
      <c r="F1885" s="35">
        <f t="shared" si="390"/>
        <v>98626</v>
      </c>
      <c r="G1885" s="35">
        <f t="shared" si="391"/>
        <v>-77533</v>
      </c>
      <c r="H1885" s="36">
        <f t="shared" si="392"/>
        <v>2120</v>
      </c>
      <c r="I1885" s="36">
        <f t="shared" si="393"/>
        <v>1823</v>
      </c>
      <c r="J1885" s="36">
        <f t="shared" si="394"/>
        <v>14396</v>
      </c>
      <c r="K1885" s="36">
        <f t="shared" si="395"/>
        <v>18339</v>
      </c>
      <c r="L1885" s="36"/>
      <c r="M1885" s="36">
        <f t="shared" si="396"/>
        <v>2129</v>
      </c>
      <c r="N1885" s="36">
        <f t="shared" si="397"/>
        <v>115359</v>
      </c>
      <c r="O1885" s="36">
        <f t="shared" si="398"/>
        <v>117488</v>
      </c>
      <c r="P1885" s="36">
        <f t="shared" si="399"/>
        <v>117488</v>
      </c>
      <c r="Q1885" s="36">
        <f t="shared" si="400"/>
        <v>-9688</v>
      </c>
    </row>
    <row r="1886" spans="1:17" s="33" customFormat="1" ht="13.2" x14ac:dyDescent="0.25">
      <c r="A1886" s="62">
        <v>92204</v>
      </c>
      <c r="B1886" s="63" t="s">
        <v>2179</v>
      </c>
      <c r="C1886" s="65">
        <v>1632476.98</v>
      </c>
      <c r="D1886" s="34">
        <f t="shared" si="388"/>
        <v>2.130700412349854E-3</v>
      </c>
      <c r="E1886" s="66">
        <f t="shared" si="389"/>
        <v>298705</v>
      </c>
      <c r="F1886" s="35">
        <f t="shared" si="390"/>
        <v>10572162</v>
      </c>
      <c r="G1886" s="35">
        <f t="shared" si="391"/>
        <v>-8311104</v>
      </c>
      <c r="H1886" s="36">
        <f t="shared" si="392"/>
        <v>227273</v>
      </c>
      <c r="I1886" s="36">
        <f t="shared" si="393"/>
        <v>195379</v>
      </c>
      <c r="J1886" s="36">
        <f t="shared" si="394"/>
        <v>1543219</v>
      </c>
      <c r="K1886" s="36">
        <f t="shared" si="395"/>
        <v>1965871</v>
      </c>
      <c r="L1886" s="36"/>
      <c r="M1886" s="36">
        <f t="shared" si="396"/>
        <v>228196</v>
      </c>
      <c r="N1886" s="36">
        <f t="shared" si="397"/>
        <v>12365801</v>
      </c>
      <c r="O1886" s="36">
        <f t="shared" si="398"/>
        <v>12593997</v>
      </c>
      <c r="P1886" s="36">
        <f t="shared" si="399"/>
        <v>12593997</v>
      </c>
      <c r="Q1886" s="36">
        <f t="shared" si="400"/>
        <v>-1038541</v>
      </c>
    </row>
    <row r="1887" spans="1:17" s="33" customFormat="1" ht="13.2" x14ac:dyDescent="0.25">
      <c r="A1887" s="62">
        <v>92207</v>
      </c>
      <c r="B1887" s="63" t="s">
        <v>2180</v>
      </c>
      <c r="C1887" s="65">
        <v>1949.14</v>
      </c>
      <c r="D1887" s="34">
        <f t="shared" si="388"/>
        <v>2.5440073291125952E-6</v>
      </c>
      <c r="E1887" s="66">
        <f t="shared" si="389"/>
        <v>357</v>
      </c>
      <c r="F1887" s="35">
        <f t="shared" si="390"/>
        <v>12623</v>
      </c>
      <c r="G1887" s="35">
        <f t="shared" si="391"/>
        <v>-9923</v>
      </c>
      <c r="H1887" s="36">
        <f t="shared" si="392"/>
        <v>271</v>
      </c>
      <c r="I1887" s="36">
        <f t="shared" si="393"/>
        <v>233</v>
      </c>
      <c r="J1887" s="36">
        <f t="shared" si="394"/>
        <v>1843</v>
      </c>
      <c r="K1887" s="36">
        <f t="shared" si="395"/>
        <v>2347</v>
      </c>
      <c r="L1887" s="36"/>
      <c r="M1887" s="36">
        <f t="shared" si="396"/>
        <v>272</v>
      </c>
      <c r="N1887" s="36">
        <f t="shared" si="397"/>
        <v>14764</v>
      </c>
      <c r="O1887" s="36">
        <f t="shared" si="398"/>
        <v>15036</v>
      </c>
      <c r="P1887" s="36">
        <f t="shared" si="399"/>
        <v>15036</v>
      </c>
      <c r="Q1887" s="36">
        <f t="shared" si="400"/>
        <v>-1240</v>
      </c>
    </row>
    <row r="1888" spans="1:17" s="33" customFormat="1" ht="13.2" x14ac:dyDescent="0.25">
      <c r="A1888" s="62">
        <v>92301</v>
      </c>
      <c r="B1888" s="63" t="s">
        <v>2181</v>
      </c>
      <c r="C1888" s="65">
        <v>194975.24</v>
      </c>
      <c r="D1888" s="34">
        <f t="shared" si="388"/>
        <v>2.544806630388208E-4</v>
      </c>
      <c r="E1888" s="66">
        <f t="shared" si="389"/>
        <v>35676</v>
      </c>
      <c r="F1888" s="35">
        <f t="shared" si="390"/>
        <v>1262688</v>
      </c>
      <c r="G1888" s="35">
        <f t="shared" si="391"/>
        <v>-992639</v>
      </c>
      <c r="H1888" s="36">
        <f t="shared" si="392"/>
        <v>27144</v>
      </c>
      <c r="I1888" s="36">
        <f t="shared" si="393"/>
        <v>23335</v>
      </c>
      <c r="J1888" s="36">
        <f t="shared" si="394"/>
        <v>184315</v>
      </c>
      <c r="K1888" s="36">
        <f t="shared" si="395"/>
        <v>234794</v>
      </c>
      <c r="L1888" s="36"/>
      <c r="M1888" s="36">
        <f t="shared" si="396"/>
        <v>27255</v>
      </c>
      <c r="N1888" s="36">
        <f t="shared" si="397"/>
        <v>1476912</v>
      </c>
      <c r="O1888" s="36">
        <f t="shared" si="398"/>
        <v>1504167</v>
      </c>
      <c r="P1888" s="36">
        <f t="shared" si="399"/>
        <v>1504167</v>
      </c>
      <c r="Q1888" s="36">
        <f t="shared" si="400"/>
        <v>-124038</v>
      </c>
    </row>
    <row r="1889" spans="1:17" s="33" customFormat="1" ht="13.2" x14ac:dyDescent="0.25">
      <c r="A1889" s="62">
        <v>92302</v>
      </c>
      <c r="B1889" s="63" t="s">
        <v>2182</v>
      </c>
      <c r="C1889" s="65">
        <v>42740.03</v>
      </c>
      <c r="D1889" s="34">
        <f t="shared" si="388"/>
        <v>5.5784063518522107E-5</v>
      </c>
      <c r="E1889" s="66">
        <f t="shared" si="389"/>
        <v>7820</v>
      </c>
      <c r="F1889" s="35">
        <f t="shared" si="390"/>
        <v>276791</v>
      </c>
      <c r="G1889" s="35">
        <f t="shared" si="391"/>
        <v>-217594</v>
      </c>
      <c r="H1889" s="36">
        <f t="shared" si="392"/>
        <v>5950</v>
      </c>
      <c r="I1889" s="36">
        <f t="shared" si="393"/>
        <v>5115</v>
      </c>
      <c r="J1889" s="36">
        <f t="shared" si="394"/>
        <v>40403</v>
      </c>
      <c r="K1889" s="36">
        <f t="shared" si="395"/>
        <v>51468</v>
      </c>
      <c r="L1889" s="36"/>
      <c r="M1889" s="36">
        <f t="shared" si="396"/>
        <v>5974</v>
      </c>
      <c r="N1889" s="36">
        <f t="shared" si="397"/>
        <v>323750</v>
      </c>
      <c r="O1889" s="36">
        <f t="shared" si="398"/>
        <v>329724</v>
      </c>
      <c r="P1889" s="36">
        <f t="shared" si="399"/>
        <v>329724</v>
      </c>
      <c r="Q1889" s="36">
        <f t="shared" si="400"/>
        <v>-27190</v>
      </c>
    </row>
    <row r="1890" spans="1:17" s="33" customFormat="1" ht="13.2" x14ac:dyDescent="0.25">
      <c r="A1890" s="62">
        <v>92303</v>
      </c>
      <c r="B1890" s="63" t="s">
        <v>2183</v>
      </c>
      <c r="C1890" s="65">
        <v>21566.7</v>
      </c>
      <c r="D1890" s="34">
        <f t="shared" si="388"/>
        <v>2.8148743992105545E-5</v>
      </c>
      <c r="E1890" s="66">
        <f t="shared" si="389"/>
        <v>3946</v>
      </c>
      <c r="F1890" s="35">
        <f t="shared" si="390"/>
        <v>139669</v>
      </c>
      <c r="G1890" s="35">
        <f t="shared" si="391"/>
        <v>-109798</v>
      </c>
      <c r="H1890" s="36">
        <f t="shared" si="392"/>
        <v>3003</v>
      </c>
      <c r="I1890" s="36">
        <f t="shared" si="393"/>
        <v>2581</v>
      </c>
      <c r="J1890" s="36">
        <f t="shared" si="394"/>
        <v>20388</v>
      </c>
      <c r="K1890" s="36">
        <f t="shared" si="395"/>
        <v>25972</v>
      </c>
      <c r="L1890" s="36"/>
      <c r="M1890" s="36">
        <f t="shared" si="396"/>
        <v>3015</v>
      </c>
      <c r="N1890" s="36">
        <f t="shared" si="397"/>
        <v>163365</v>
      </c>
      <c r="O1890" s="36">
        <f t="shared" si="398"/>
        <v>166380</v>
      </c>
      <c r="P1890" s="36">
        <f t="shared" si="399"/>
        <v>166380</v>
      </c>
      <c r="Q1890" s="36">
        <f t="shared" si="400"/>
        <v>-13720</v>
      </c>
    </row>
    <row r="1891" spans="1:17" s="33" customFormat="1" ht="13.2" x14ac:dyDescent="0.25">
      <c r="A1891" s="62">
        <v>92304</v>
      </c>
      <c r="B1891" s="63" t="s">
        <v>2184</v>
      </c>
      <c r="C1891" s="65">
        <v>12232.64</v>
      </c>
      <c r="D1891" s="34">
        <f t="shared" si="388"/>
        <v>1.5965977720633659E-5</v>
      </c>
      <c r="E1891" s="66">
        <f t="shared" si="389"/>
        <v>2238</v>
      </c>
      <c r="F1891" s="35">
        <f t="shared" si="390"/>
        <v>79220</v>
      </c>
      <c r="G1891" s="35">
        <f t="shared" si="391"/>
        <v>-62278</v>
      </c>
      <c r="H1891" s="36">
        <f t="shared" si="392"/>
        <v>1703</v>
      </c>
      <c r="I1891" s="36">
        <f t="shared" si="393"/>
        <v>1464</v>
      </c>
      <c r="J1891" s="36">
        <f t="shared" si="394"/>
        <v>11564</v>
      </c>
      <c r="K1891" s="36">
        <f t="shared" si="395"/>
        <v>14731</v>
      </c>
      <c r="L1891" s="36"/>
      <c r="M1891" s="36">
        <f t="shared" si="396"/>
        <v>1710</v>
      </c>
      <c r="N1891" s="36">
        <f t="shared" si="397"/>
        <v>92661</v>
      </c>
      <c r="O1891" s="36">
        <f t="shared" si="398"/>
        <v>94371</v>
      </c>
      <c r="P1891" s="36">
        <f t="shared" si="399"/>
        <v>94371</v>
      </c>
      <c r="Q1891" s="36">
        <f t="shared" si="400"/>
        <v>-7782</v>
      </c>
    </row>
    <row r="1892" spans="1:17" s="33" customFormat="1" ht="13.2" x14ac:dyDescent="0.25">
      <c r="A1892" s="62">
        <v>92305</v>
      </c>
      <c r="B1892" s="63" t="s">
        <v>2185</v>
      </c>
      <c r="C1892" s="65">
        <v>47337.52</v>
      </c>
      <c r="D1892" s="34">
        <f t="shared" si="388"/>
        <v>6.1784683410126534E-5</v>
      </c>
      <c r="E1892" s="66">
        <f t="shared" si="389"/>
        <v>8662</v>
      </c>
      <c r="F1892" s="35">
        <f t="shared" si="390"/>
        <v>306565</v>
      </c>
      <c r="G1892" s="35">
        <f t="shared" si="391"/>
        <v>-241000</v>
      </c>
      <c r="H1892" s="36">
        <f t="shared" si="392"/>
        <v>6590</v>
      </c>
      <c r="I1892" s="36">
        <f t="shared" si="393"/>
        <v>5665</v>
      </c>
      <c r="J1892" s="36">
        <f t="shared" si="394"/>
        <v>44749</v>
      </c>
      <c r="K1892" s="36">
        <f t="shared" si="395"/>
        <v>57004</v>
      </c>
      <c r="L1892" s="36"/>
      <c r="M1892" s="36">
        <f t="shared" si="396"/>
        <v>6617</v>
      </c>
      <c r="N1892" s="36">
        <f t="shared" si="397"/>
        <v>358576</v>
      </c>
      <c r="O1892" s="36">
        <f t="shared" si="398"/>
        <v>365193</v>
      </c>
      <c r="P1892" s="36">
        <f t="shared" si="399"/>
        <v>365193</v>
      </c>
      <c r="Q1892" s="36">
        <f t="shared" si="400"/>
        <v>-30115</v>
      </c>
    </row>
    <row r="1893" spans="1:17" s="33" customFormat="1" ht="13.2" x14ac:dyDescent="0.25">
      <c r="A1893" s="62">
        <v>92308</v>
      </c>
      <c r="B1893" s="63" t="s">
        <v>2186</v>
      </c>
      <c r="C1893" s="65">
        <v>4954.3</v>
      </c>
      <c r="D1893" s="34">
        <f t="shared" si="388"/>
        <v>6.4663264365938463E-6</v>
      </c>
      <c r="E1893" s="66">
        <f t="shared" si="389"/>
        <v>907</v>
      </c>
      <c r="F1893" s="35">
        <f t="shared" si="390"/>
        <v>32085</v>
      </c>
      <c r="G1893" s="35">
        <f t="shared" si="391"/>
        <v>-25223</v>
      </c>
      <c r="H1893" s="36">
        <f t="shared" si="392"/>
        <v>690</v>
      </c>
      <c r="I1893" s="36">
        <f t="shared" si="393"/>
        <v>593</v>
      </c>
      <c r="J1893" s="36">
        <f t="shared" si="394"/>
        <v>4683</v>
      </c>
      <c r="K1893" s="36">
        <f t="shared" si="395"/>
        <v>5966</v>
      </c>
      <c r="L1893" s="36"/>
      <c r="M1893" s="36">
        <f t="shared" si="396"/>
        <v>693</v>
      </c>
      <c r="N1893" s="36">
        <f t="shared" si="397"/>
        <v>37528</v>
      </c>
      <c r="O1893" s="36">
        <f t="shared" si="398"/>
        <v>38221</v>
      </c>
      <c r="P1893" s="36">
        <f t="shared" si="399"/>
        <v>38221</v>
      </c>
      <c r="Q1893" s="36">
        <f t="shared" si="400"/>
        <v>-3152</v>
      </c>
    </row>
    <row r="1894" spans="1:17" s="33" customFormat="1" ht="13.2" x14ac:dyDescent="0.25">
      <c r="A1894" s="62">
        <v>92309</v>
      </c>
      <c r="B1894" s="63" t="s">
        <v>2187</v>
      </c>
      <c r="C1894" s="65">
        <v>1672.84</v>
      </c>
      <c r="D1894" s="34">
        <f t="shared" si="388"/>
        <v>2.1833820148540963E-6</v>
      </c>
      <c r="E1894" s="66">
        <f t="shared" si="389"/>
        <v>306</v>
      </c>
      <c r="F1894" s="35">
        <f t="shared" si="390"/>
        <v>10834</v>
      </c>
      <c r="G1894" s="35">
        <f t="shared" si="391"/>
        <v>-8517</v>
      </c>
      <c r="H1894" s="36">
        <f t="shared" si="392"/>
        <v>233</v>
      </c>
      <c r="I1894" s="36">
        <f t="shared" si="393"/>
        <v>200</v>
      </c>
      <c r="J1894" s="36">
        <f t="shared" si="394"/>
        <v>1581</v>
      </c>
      <c r="K1894" s="36">
        <f t="shared" si="395"/>
        <v>2014</v>
      </c>
      <c r="L1894" s="36"/>
      <c r="M1894" s="36">
        <f t="shared" si="396"/>
        <v>234</v>
      </c>
      <c r="N1894" s="36">
        <f t="shared" si="397"/>
        <v>12672</v>
      </c>
      <c r="O1894" s="36">
        <f t="shared" si="398"/>
        <v>12906</v>
      </c>
      <c r="P1894" s="36">
        <f t="shared" si="399"/>
        <v>12906</v>
      </c>
      <c r="Q1894" s="36">
        <f t="shared" si="400"/>
        <v>-1064</v>
      </c>
    </row>
    <row r="1895" spans="1:17" s="33" customFormat="1" ht="13.2" x14ac:dyDescent="0.25">
      <c r="A1895" s="62">
        <v>92311</v>
      </c>
      <c r="B1895" s="63" t="s">
        <v>2188</v>
      </c>
      <c r="C1895" s="65">
        <v>770.3</v>
      </c>
      <c r="D1895" s="34">
        <f t="shared" si="388"/>
        <v>1.0053915294003673E-6</v>
      </c>
      <c r="E1895" s="66">
        <f t="shared" si="389"/>
        <v>141</v>
      </c>
      <c r="F1895" s="35">
        <f t="shared" si="390"/>
        <v>4989</v>
      </c>
      <c r="G1895" s="35">
        <f t="shared" si="391"/>
        <v>-3922</v>
      </c>
      <c r="H1895" s="36">
        <f t="shared" si="392"/>
        <v>107</v>
      </c>
      <c r="I1895" s="36">
        <f t="shared" si="393"/>
        <v>92</v>
      </c>
      <c r="J1895" s="36">
        <f t="shared" si="394"/>
        <v>728</v>
      </c>
      <c r="K1895" s="36">
        <f t="shared" si="395"/>
        <v>927</v>
      </c>
      <c r="L1895" s="36"/>
      <c r="M1895" s="36">
        <f t="shared" si="396"/>
        <v>108</v>
      </c>
      <c r="N1895" s="36">
        <f t="shared" si="397"/>
        <v>5835</v>
      </c>
      <c r="O1895" s="36">
        <f t="shared" si="398"/>
        <v>5943</v>
      </c>
      <c r="P1895" s="36">
        <f t="shared" si="399"/>
        <v>5943</v>
      </c>
      <c r="Q1895" s="36">
        <f t="shared" si="400"/>
        <v>-490</v>
      </c>
    </row>
    <row r="1896" spans="1:17" s="33" customFormat="1" ht="13.2" x14ac:dyDescent="0.25">
      <c r="A1896" s="62">
        <v>92584</v>
      </c>
      <c r="B1896" s="63" t="s">
        <v>2189</v>
      </c>
      <c r="C1896" s="65">
        <v>1058075.44</v>
      </c>
      <c r="D1896" s="34">
        <f t="shared" si="388"/>
        <v>1.3809945279015532E-3</v>
      </c>
      <c r="E1896" s="66">
        <f t="shared" si="389"/>
        <v>193603</v>
      </c>
      <c r="F1896" s="35">
        <f t="shared" si="390"/>
        <v>6852253</v>
      </c>
      <c r="G1896" s="35">
        <f t="shared" si="391"/>
        <v>-5386768</v>
      </c>
      <c r="H1896" s="36">
        <f t="shared" si="392"/>
        <v>147305</v>
      </c>
      <c r="I1896" s="36">
        <f t="shared" si="393"/>
        <v>126633</v>
      </c>
      <c r="J1896" s="36">
        <f t="shared" si="394"/>
        <v>1000223</v>
      </c>
      <c r="K1896" s="36">
        <f t="shared" si="395"/>
        <v>1274161</v>
      </c>
      <c r="L1896" s="36"/>
      <c r="M1896" s="36">
        <f t="shared" si="396"/>
        <v>147903</v>
      </c>
      <c r="N1896" s="36">
        <f>ROUND(D1896*$N$10,0)+1</f>
        <v>8014785</v>
      </c>
      <c r="O1896" s="36">
        <f t="shared" si="398"/>
        <v>8162688</v>
      </c>
      <c r="P1896" s="36">
        <f t="shared" si="399"/>
        <v>8162688</v>
      </c>
      <c r="Q1896" s="36">
        <f t="shared" si="400"/>
        <v>-673121</v>
      </c>
    </row>
    <row r="1897" spans="1:17" s="33" customFormat="1" ht="13.2" x14ac:dyDescent="0.25">
      <c r="A1897" s="62">
        <v>92585</v>
      </c>
      <c r="B1897" s="63" t="s">
        <v>2190</v>
      </c>
      <c r="C1897" s="65">
        <v>1240518.45</v>
      </c>
      <c r="D1897" s="34">
        <f t="shared" si="388"/>
        <v>1.6191181899193471E-3</v>
      </c>
      <c r="E1897" s="66">
        <f t="shared" si="389"/>
        <v>226986</v>
      </c>
      <c r="F1897" s="35">
        <f t="shared" si="390"/>
        <v>8033781</v>
      </c>
      <c r="G1897" s="35">
        <f t="shared" si="391"/>
        <v>-6315604</v>
      </c>
      <c r="H1897" s="36">
        <f t="shared" si="392"/>
        <v>172705</v>
      </c>
      <c r="I1897" s="36">
        <f t="shared" si="393"/>
        <v>148468</v>
      </c>
      <c r="J1897" s="36">
        <f t="shared" si="394"/>
        <v>1172691</v>
      </c>
      <c r="K1897" s="36">
        <f t="shared" si="395"/>
        <v>1493864</v>
      </c>
      <c r="L1897" s="36"/>
      <c r="M1897" s="36">
        <f t="shared" si="396"/>
        <v>173406</v>
      </c>
      <c r="N1897" s="36">
        <f>ROUND(D1897*$N$10,0)+1</f>
        <v>9396767</v>
      </c>
      <c r="O1897" s="36">
        <f t="shared" si="398"/>
        <v>9570173</v>
      </c>
      <c r="P1897" s="36">
        <f t="shared" si="399"/>
        <v>9570173</v>
      </c>
      <c r="Q1897" s="36">
        <f t="shared" si="400"/>
        <v>-789187</v>
      </c>
    </row>
    <row r="1898" spans="1:17" s="33" customFormat="1" ht="13.2" x14ac:dyDescent="0.25">
      <c r="A1898" s="62">
        <v>92587</v>
      </c>
      <c r="B1898" s="63" t="s">
        <v>2191</v>
      </c>
      <c r="C1898" s="65">
        <v>399244.16</v>
      </c>
      <c r="D1898" s="34">
        <f t="shared" si="388"/>
        <v>5.2109138858440207E-4</v>
      </c>
      <c r="E1898" s="66">
        <f t="shared" si="389"/>
        <v>73052</v>
      </c>
      <c r="F1898" s="35">
        <f t="shared" si="390"/>
        <v>2585564</v>
      </c>
      <c r="G1898" s="35">
        <f t="shared" si="391"/>
        <v>-2032592</v>
      </c>
      <c r="H1898" s="36">
        <f t="shared" si="392"/>
        <v>55583</v>
      </c>
      <c r="I1898" s="36">
        <f t="shared" si="393"/>
        <v>47782</v>
      </c>
      <c r="J1898" s="36">
        <f t="shared" si="394"/>
        <v>377415</v>
      </c>
      <c r="K1898" s="36">
        <f t="shared" si="395"/>
        <v>480780</v>
      </c>
      <c r="L1898" s="36"/>
      <c r="M1898" s="36">
        <f t="shared" si="396"/>
        <v>55808</v>
      </c>
      <c r="N1898" s="36">
        <f t="shared" si="397"/>
        <v>3024223</v>
      </c>
      <c r="O1898" s="36">
        <f t="shared" si="398"/>
        <v>3080031</v>
      </c>
      <c r="P1898" s="36">
        <f t="shared" si="399"/>
        <v>3080031</v>
      </c>
      <c r="Q1898" s="36">
        <f t="shared" si="400"/>
        <v>-253989</v>
      </c>
    </row>
    <row r="1899" spans="1:17" s="33" customFormat="1" ht="13.2" x14ac:dyDescent="0.25">
      <c r="A1899" s="62">
        <v>93201</v>
      </c>
      <c r="B1899" s="63" t="s">
        <v>2192</v>
      </c>
      <c r="C1899" s="65">
        <v>248107.09</v>
      </c>
      <c r="D1899" s="34">
        <f t="shared" si="388"/>
        <v>3.2382807564607888E-4</v>
      </c>
      <c r="E1899" s="66">
        <f t="shared" si="389"/>
        <v>45398</v>
      </c>
      <c r="F1899" s="35">
        <f t="shared" si="390"/>
        <v>1606778</v>
      </c>
      <c r="G1899" s="35">
        <f t="shared" si="391"/>
        <v>-1263138</v>
      </c>
      <c r="H1899" s="36">
        <f t="shared" si="392"/>
        <v>34541</v>
      </c>
      <c r="I1899" s="36">
        <f t="shared" si="393"/>
        <v>29694</v>
      </c>
      <c r="J1899" s="36">
        <f t="shared" si="394"/>
        <v>234541</v>
      </c>
      <c r="K1899" s="36">
        <f t="shared" si="395"/>
        <v>298776</v>
      </c>
      <c r="L1899" s="36"/>
      <c r="M1899" s="36">
        <f t="shared" si="396"/>
        <v>34682</v>
      </c>
      <c r="N1899" s="36">
        <f t="shared" si="397"/>
        <v>1879379</v>
      </c>
      <c r="O1899" s="36">
        <f t="shared" si="398"/>
        <v>1914061</v>
      </c>
      <c r="P1899" s="36">
        <f t="shared" si="399"/>
        <v>1914061</v>
      </c>
      <c r="Q1899" s="36">
        <f t="shared" si="400"/>
        <v>-157839</v>
      </c>
    </row>
    <row r="1900" spans="1:17" s="33" customFormat="1" ht="13.2" x14ac:dyDescent="0.25">
      <c r="A1900" s="62">
        <v>93203</v>
      </c>
      <c r="B1900" s="63" t="s">
        <v>2193</v>
      </c>
      <c r="C1900" s="65">
        <v>8767.9</v>
      </c>
      <c r="D1900" s="34">
        <f t="shared" si="388"/>
        <v>1.1443817201907673E-5</v>
      </c>
      <c r="E1900" s="66">
        <f t="shared" si="389"/>
        <v>1604</v>
      </c>
      <c r="F1900" s="35">
        <f t="shared" si="390"/>
        <v>56782</v>
      </c>
      <c r="G1900" s="35">
        <f t="shared" si="391"/>
        <v>-44638</v>
      </c>
      <c r="H1900" s="36">
        <f t="shared" si="392"/>
        <v>1221</v>
      </c>
      <c r="I1900" s="36">
        <f t="shared" si="393"/>
        <v>1049</v>
      </c>
      <c r="J1900" s="36">
        <f t="shared" si="394"/>
        <v>8289</v>
      </c>
      <c r="K1900" s="36">
        <f t="shared" si="395"/>
        <v>10559</v>
      </c>
      <c r="L1900" s="36"/>
      <c r="M1900" s="36">
        <f t="shared" si="396"/>
        <v>1226</v>
      </c>
      <c r="N1900" s="36">
        <f t="shared" si="397"/>
        <v>66416</v>
      </c>
      <c r="O1900" s="36">
        <f t="shared" si="398"/>
        <v>67642</v>
      </c>
      <c r="P1900" s="36">
        <f t="shared" si="399"/>
        <v>67642</v>
      </c>
      <c r="Q1900" s="36">
        <f t="shared" si="400"/>
        <v>-5578</v>
      </c>
    </row>
    <row r="1901" spans="1:17" s="33" customFormat="1" ht="13.2" x14ac:dyDescent="0.25">
      <c r="A1901" s="62">
        <v>93204</v>
      </c>
      <c r="B1901" s="63" t="s">
        <v>2194</v>
      </c>
      <c r="C1901" s="65">
        <v>1500420.96</v>
      </c>
      <c r="D1901" s="34">
        <f t="shared" si="388"/>
        <v>1.958341586029816E-3</v>
      </c>
      <c r="E1901" s="66">
        <f t="shared" si="389"/>
        <v>274542</v>
      </c>
      <c r="F1901" s="35">
        <f t="shared" si="390"/>
        <v>9716948</v>
      </c>
      <c r="G1901" s="35">
        <f t="shared" si="391"/>
        <v>-7638794</v>
      </c>
      <c r="H1901" s="36">
        <f t="shared" si="392"/>
        <v>208888</v>
      </c>
      <c r="I1901" s="36">
        <f t="shared" si="393"/>
        <v>179574</v>
      </c>
      <c r="J1901" s="36">
        <f t="shared" si="394"/>
        <v>1418383</v>
      </c>
      <c r="K1901" s="36">
        <f t="shared" si="395"/>
        <v>1806845</v>
      </c>
      <c r="L1901" s="36"/>
      <c r="M1901" s="36">
        <f t="shared" si="396"/>
        <v>209736</v>
      </c>
      <c r="N1901" s="36">
        <f>ROUND(D1901*$N$10,0)+1</f>
        <v>11365495</v>
      </c>
      <c r="O1901" s="36">
        <f t="shared" si="398"/>
        <v>11575231</v>
      </c>
      <c r="P1901" s="36">
        <f t="shared" si="399"/>
        <v>11575231</v>
      </c>
      <c r="Q1901" s="36">
        <f t="shared" si="400"/>
        <v>-954530</v>
      </c>
    </row>
    <row r="1902" spans="1:17" s="33" customFormat="1" ht="13.2" x14ac:dyDescent="0.25">
      <c r="A1902" s="62">
        <v>93301</v>
      </c>
      <c r="B1902" s="63" t="s">
        <v>2195</v>
      </c>
      <c r="C1902" s="65">
        <v>17425.59</v>
      </c>
      <c r="D1902" s="34">
        <f t="shared" si="388"/>
        <v>2.2743788888489868E-5</v>
      </c>
      <c r="E1902" s="66">
        <f t="shared" si="389"/>
        <v>3188</v>
      </c>
      <c r="F1902" s="35">
        <f t="shared" si="390"/>
        <v>112851</v>
      </c>
      <c r="G1902" s="35">
        <f t="shared" si="391"/>
        <v>-88715</v>
      </c>
      <c r="H1902" s="36">
        <f t="shared" si="392"/>
        <v>2426</v>
      </c>
      <c r="I1902" s="36">
        <f t="shared" si="393"/>
        <v>2086</v>
      </c>
      <c r="J1902" s="36">
        <f t="shared" si="394"/>
        <v>16473</v>
      </c>
      <c r="K1902" s="36">
        <f t="shared" si="395"/>
        <v>20985</v>
      </c>
      <c r="L1902" s="36"/>
      <c r="M1902" s="36">
        <f t="shared" si="396"/>
        <v>2436</v>
      </c>
      <c r="N1902" s="36">
        <f t="shared" si="397"/>
        <v>131997</v>
      </c>
      <c r="O1902" s="36">
        <f t="shared" si="398"/>
        <v>134433</v>
      </c>
      <c r="P1902" s="36">
        <f t="shared" si="399"/>
        <v>134433</v>
      </c>
      <c r="Q1902" s="36">
        <f t="shared" si="400"/>
        <v>-11086</v>
      </c>
    </row>
    <row r="1903" spans="1:17" s="33" customFormat="1" ht="13.2" x14ac:dyDescent="0.25">
      <c r="A1903" s="62">
        <v>93302</v>
      </c>
      <c r="B1903" s="63" t="s">
        <v>2196</v>
      </c>
      <c r="C1903" s="65">
        <v>11916.95</v>
      </c>
      <c r="D1903" s="34">
        <f t="shared" si="388"/>
        <v>1.5553940784483589E-5</v>
      </c>
      <c r="E1903" s="66">
        <f t="shared" si="389"/>
        <v>2181</v>
      </c>
      <c r="F1903" s="35">
        <f t="shared" si="390"/>
        <v>77176</v>
      </c>
      <c r="G1903" s="35">
        <f t="shared" si="391"/>
        <v>-60670</v>
      </c>
      <c r="H1903" s="36">
        <f t="shared" si="392"/>
        <v>1659</v>
      </c>
      <c r="I1903" s="36">
        <f t="shared" si="393"/>
        <v>1426</v>
      </c>
      <c r="J1903" s="36">
        <f t="shared" si="394"/>
        <v>11265</v>
      </c>
      <c r="K1903" s="36">
        <f t="shared" si="395"/>
        <v>14350</v>
      </c>
      <c r="L1903" s="36"/>
      <c r="M1903" s="36">
        <f t="shared" si="396"/>
        <v>1666</v>
      </c>
      <c r="N1903" s="36">
        <f t="shared" si="397"/>
        <v>90269</v>
      </c>
      <c r="O1903" s="36">
        <f t="shared" si="398"/>
        <v>91935</v>
      </c>
      <c r="P1903" s="36">
        <f t="shared" si="399"/>
        <v>91935</v>
      </c>
      <c r="Q1903" s="36">
        <f t="shared" si="400"/>
        <v>-7581</v>
      </c>
    </row>
    <row r="1904" spans="1:17" s="33" customFormat="1" ht="13.2" x14ac:dyDescent="0.25">
      <c r="A1904" s="62">
        <v>93303</v>
      </c>
      <c r="B1904" s="63" t="s">
        <v>2197</v>
      </c>
      <c r="C1904" s="65">
        <v>11147.81</v>
      </c>
      <c r="D1904" s="34">
        <f t="shared" si="388"/>
        <v>1.4550063281013511E-5</v>
      </c>
      <c r="E1904" s="66">
        <f t="shared" si="389"/>
        <v>2040</v>
      </c>
      <c r="F1904" s="35">
        <f t="shared" si="390"/>
        <v>72195</v>
      </c>
      <c r="G1904" s="35">
        <f t="shared" si="391"/>
        <v>-56755</v>
      </c>
      <c r="H1904" s="36">
        <f t="shared" si="392"/>
        <v>1552</v>
      </c>
      <c r="I1904" s="36">
        <f t="shared" si="393"/>
        <v>1334</v>
      </c>
      <c r="J1904" s="36">
        <f t="shared" si="394"/>
        <v>10538</v>
      </c>
      <c r="K1904" s="36">
        <f t="shared" si="395"/>
        <v>13424</v>
      </c>
      <c r="L1904" s="36"/>
      <c r="M1904" s="36">
        <f t="shared" si="396"/>
        <v>1558</v>
      </c>
      <c r="N1904" s="36">
        <f t="shared" si="397"/>
        <v>84443</v>
      </c>
      <c r="O1904" s="36">
        <f t="shared" si="398"/>
        <v>86001</v>
      </c>
      <c r="P1904" s="36">
        <f t="shared" si="399"/>
        <v>86001</v>
      </c>
      <c r="Q1904" s="36">
        <f t="shared" si="400"/>
        <v>-7092</v>
      </c>
    </row>
    <row r="1905" spans="1:17" s="33" customFormat="1" ht="13.2" x14ac:dyDescent="0.25">
      <c r="A1905" s="62">
        <v>93304</v>
      </c>
      <c r="B1905" s="63" t="s">
        <v>2198</v>
      </c>
      <c r="C1905" s="65">
        <v>6617.9</v>
      </c>
      <c r="D1905" s="34">
        <f t="shared" si="388"/>
        <v>8.6376484517962997E-6</v>
      </c>
      <c r="E1905" s="66">
        <f t="shared" si="389"/>
        <v>1211</v>
      </c>
      <c r="F1905" s="35">
        <f t="shared" si="390"/>
        <v>42858</v>
      </c>
      <c r="G1905" s="35">
        <f t="shared" si="391"/>
        <v>-33692</v>
      </c>
      <c r="H1905" s="36">
        <f t="shared" si="392"/>
        <v>921</v>
      </c>
      <c r="I1905" s="36">
        <f t="shared" si="393"/>
        <v>792</v>
      </c>
      <c r="J1905" s="36">
        <f t="shared" si="394"/>
        <v>6256</v>
      </c>
      <c r="K1905" s="36">
        <f t="shared" si="395"/>
        <v>7969</v>
      </c>
      <c r="L1905" s="36"/>
      <c r="M1905" s="36">
        <f t="shared" si="396"/>
        <v>925</v>
      </c>
      <c r="N1905" s="36">
        <f t="shared" si="397"/>
        <v>50130</v>
      </c>
      <c r="O1905" s="36">
        <f t="shared" si="398"/>
        <v>51055</v>
      </c>
      <c r="P1905" s="36">
        <f t="shared" si="399"/>
        <v>51055</v>
      </c>
      <c r="Q1905" s="36">
        <f t="shared" si="400"/>
        <v>-4210</v>
      </c>
    </row>
    <row r="1906" spans="1:17" s="33" customFormat="1" ht="13.2" x14ac:dyDescent="0.25">
      <c r="A1906" s="62">
        <v>93305</v>
      </c>
      <c r="B1906" s="63" t="s">
        <v>2199</v>
      </c>
      <c r="C1906" s="65">
        <v>2620.4899999999998</v>
      </c>
      <c r="D1906" s="34">
        <f t="shared" si="388"/>
        <v>3.4202498362694639E-6</v>
      </c>
      <c r="E1906" s="66">
        <f t="shared" si="389"/>
        <v>479</v>
      </c>
      <c r="F1906" s="35">
        <f t="shared" si="390"/>
        <v>16971</v>
      </c>
      <c r="G1906" s="35">
        <f t="shared" si="391"/>
        <v>-13341</v>
      </c>
      <c r="H1906" s="36">
        <f t="shared" si="392"/>
        <v>365</v>
      </c>
      <c r="I1906" s="36">
        <f t="shared" si="393"/>
        <v>314</v>
      </c>
      <c r="J1906" s="36">
        <f t="shared" si="394"/>
        <v>2477</v>
      </c>
      <c r="K1906" s="36">
        <f t="shared" si="395"/>
        <v>3156</v>
      </c>
      <c r="L1906" s="36"/>
      <c r="M1906" s="36">
        <f t="shared" si="396"/>
        <v>366</v>
      </c>
      <c r="N1906" s="36">
        <f t="shared" si="397"/>
        <v>19850</v>
      </c>
      <c r="O1906" s="36">
        <f t="shared" si="398"/>
        <v>20216</v>
      </c>
      <c r="P1906" s="36">
        <f t="shared" si="399"/>
        <v>20216</v>
      </c>
      <c r="Q1906" s="36">
        <f t="shared" si="400"/>
        <v>-1667</v>
      </c>
    </row>
    <row r="1907" spans="1:17" s="33" customFormat="1" ht="13.2" x14ac:dyDescent="0.25">
      <c r="A1907" s="62">
        <v>93306</v>
      </c>
      <c r="B1907" s="63" t="s">
        <v>2200</v>
      </c>
      <c r="C1907" s="65">
        <v>158.59</v>
      </c>
      <c r="D1907" s="34">
        <f t="shared" si="388"/>
        <v>2.0699083817681974E-7</v>
      </c>
      <c r="E1907" s="66">
        <f t="shared" si="389"/>
        <v>29</v>
      </c>
      <c r="F1907" s="35">
        <f t="shared" si="390"/>
        <v>1027</v>
      </c>
      <c r="G1907" s="35">
        <f t="shared" si="391"/>
        <v>-807</v>
      </c>
      <c r="H1907" s="36">
        <f t="shared" si="392"/>
        <v>22</v>
      </c>
      <c r="I1907" s="36">
        <f t="shared" si="393"/>
        <v>19</v>
      </c>
      <c r="J1907" s="36">
        <f t="shared" si="394"/>
        <v>150</v>
      </c>
      <c r="K1907" s="36">
        <f t="shared" si="395"/>
        <v>191</v>
      </c>
      <c r="L1907" s="36"/>
      <c r="M1907" s="36">
        <f t="shared" si="396"/>
        <v>22</v>
      </c>
      <c r="N1907" s="36">
        <f t="shared" si="397"/>
        <v>1201</v>
      </c>
      <c r="O1907" s="36">
        <f t="shared" si="398"/>
        <v>1223</v>
      </c>
      <c r="P1907" s="36">
        <f t="shared" si="399"/>
        <v>1223</v>
      </c>
      <c r="Q1907" s="36">
        <f t="shared" si="400"/>
        <v>-101</v>
      </c>
    </row>
    <row r="1908" spans="1:17" s="33" customFormat="1" ht="13.2" x14ac:dyDescent="0.25">
      <c r="A1908" s="62">
        <v>93309</v>
      </c>
      <c r="B1908" s="63" t="s">
        <v>2342</v>
      </c>
      <c r="C1908" s="65">
        <v>453.12</v>
      </c>
      <c r="D1908" s="34">
        <f t="shared" si="388"/>
        <v>5.9140985304672776E-7</v>
      </c>
      <c r="E1908" s="66">
        <f t="shared" si="389"/>
        <v>83</v>
      </c>
      <c r="F1908" s="35">
        <f t="shared" si="390"/>
        <v>2934</v>
      </c>
      <c r="G1908" s="35">
        <f t="shared" si="391"/>
        <v>-2307</v>
      </c>
      <c r="H1908" s="36">
        <f t="shared" si="392"/>
        <v>63</v>
      </c>
      <c r="I1908" s="36">
        <f t="shared" si="393"/>
        <v>54</v>
      </c>
      <c r="J1908" s="36">
        <f t="shared" si="394"/>
        <v>428</v>
      </c>
      <c r="K1908" s="36">
        <f t="shared" si="395"/>
        <v>545</v>
      </c>
      <c r="L1908" s="36"/>
      <c r="M1908" s="36">
        <f t="shared" si="396"/>
        <v>63</v>
      </c>
      <c r="N1908" s="36">
        <f t="shared" si="397"/>
        <v>3432</v>
      </c>
      <c r="O1908" s="36">
        <f t="shared" si="398"/>
        <v>3495</v>
      </c>
      <c r="P1908" s="36">
        <f t="shared" si="399"/>
        <v>3495</v>
      </c>
      <c r="Q1908" s="36">
        <f t="shared" si="400"/>
        <v>-288</v>
      </c>
    </row>
    <row r="1909" spans="1:17" s="33" customFormat="1" ht="13.2" x14ac:dyDescent="0.25">
      <c r="A1909" s="62">
        <v>93314</v>
      </c>
      <c r="B1909" s="63" t="s">
        <v>2201</v>
      </c>
      <c r="C1909" s="65">
        <v>954.93</v>
      </c>
      <c r="D1909" s="34">
        <f t="shared" si="388"/>
        <v>1.2463696393227218E-6</v>
      </c>
      <c r="E1909" s="66">
        <f t="shared" si="389"/>
        <v>175</v>
      </c>
      <c r="F1909" s="35">
        <f t="shared" si="390"/>
        <v>6184</v>
      </c>
      <c r="G1909" s="35">
        <f t="shared" si="391"/>
        <v>-4862</v>
      </c>
      <c r="H1909" s="36">
        <f t="shared" si="392"/>
        <v>133</v>
      </c>
      <c r="I1909" s="36">
        <f t="shared" si="393"/>
        <v>114</v>
      </c>
      <c r="J1909" s="36">
        <f t="shared" si="394"/>
        <v>903</v>
      </c>
      <c r="K1909" s="36">
        <f t="shared" si="395"/>
        <v>1150</v>
      </c>
      <c r="L1909" s="36"/>
      <c r="M1909" s="36">
        <f t="shared" si="396"/>
        <v>133</v>
      </c>
      <c r="N1909" s="36">
        <f t="shared" si="397"/>
        <v>7233</v>
      </c>
      <c r="O1909" s="36">
        <f t="shared" si="398"/>
        <v>7366</v>
      </c>
      <c r="P1909" s="36">
        <f t="shared" si="399"/>
        <v>7366</v>
      </c>
      <c r="Q1909" s="36">
        <f t="shared" si="400"/>
        <v>-608</v>
      </c>
    </row>
    <row r="1910" spans="1:17" s="33" customFormat="1" ht="13.2" x14ac:dyDescent="0.25">
      <c r="A1910" s="62">
        <v>93534</v>
      </c>
      <c r="B1910" s="63" t="s">
        <v>2202</v>
      </c>
      <c r="C1910" s="65">
        <v>201230.27</v>
      </c>
      <c r="D1910" s="34">
        <f t="shared" si="388"/>
        <v>2.6264469546533666E-4</v>
      </c>
      <c r="E1910" s="66">
        <f t="shared" si="389"/>
        <v>36820</v>
      </c>
      <c r="F1910" s="35">
        <f t="shared" si="390"/>
        <v>1303197</v>
      </c>
      <c r="G1910" s="35">
        <f t="shared" si="391"/>
        <v>-1024483</v>
      </c>
      <c r="H1910" s="36">
        <f t="shared" si="392"/>
        <v>28015</v>
      </c>
      <c r="I1910" s="36">
        <f t="shared" si="393"/>
        <v>24084</v>
      </c>
      <c r="J1910" s="36">
        <f t="shared" si="394"/>
        <v>190228</v>
      </c>
      <c r="K1910" s="36">
        <f t="shared" si="395"/>
        <v>242327</v>
      </c>
      <c r="L1910" s="36"/>
      <c r="M1910" s="36">
        <f t="shared" si="396"/>
        <v>28129</v>
      </c>
      <c r="N1910" s="36">
        <f t="shared" si="397"/>
        <v>1524293</v>
      </c>
      <c r="O1910" s="36">
        <f t="shared" si="398"/>
        <v>1552422</v>
      </c>
      <c r="P1910" s="36">
        <f t="shared" si="399"/>
        <v>1552422</v>
      </c>
      <c r="Q1910" s="36">
        <f t="shared" si="400"/>
        <v>-128018</v>
      </c>
    </row>
    <row r="1911" spans="1:17" s="33" customFormat="1" ht="13.2" x14ac:dyDescent="0.25">
      <c r="A1911" s="62">
        <v>93537</v>
      </c>
      <c r="B1911" s="63" t="s">
        <v>2203</v>
      </c>
      <c r="C1911" s="65">
        <v>403181.65</v>
      </c>
      <c r="D1911" s="34">
        <f t="shared" si="388"/>
        <v>5.2623057992946072E-4</v>
      </c>
      <c r="E1911" s="66">
        <f t="shared" si="389"/>
        <v>73773</v>
      </c>
      <c r="F1911" s="35">
        <f t="shared" si="390"/>
        <v>2611064</v>
      </c>
      <c r="G1911" s="35">
        <f t="shared" si="391"/>
        <v>-2052638</v>
      </c>
      <c r="H1911" s="36">
        <f t="shared" si="392"/>
        <v>56131</v>
      </c>
      <c r="I1911" s="36">
        <f t="shared" si="393"/>
        <v>48254</v>
      </c>
      <c r="J1911" s="36">
        <f t="shared" si="394"/>
        <v>381137</v>
      </c>
      <c r="K1911" s="36">
        <f t="shared" si="395"/>
        <v>485522</v>
      </c>
      <c r="L1911" s="36"/>
      <c r="M1911" s="36">
        <f t="shared" si="396"/>
        <v>56359</v>
      </c>
      <c r="N1911" s="36">
        <f t="shared" si="397"/>
        <v>3054049</v>
      </c>
      <c r="O1911" s="36">
        <f t="shared" si="398"/>
        <v>3110408</v>
      </c>
      <c r="P1911" s="36">
        <f t="shared" si="399"/>
        <v>3110408</v>
      </c>
      <c r="Q1911" s="36">
        <f t="shared" si="400"/>
        <v>-256494</v>
      </c>
    </row>
    <row r="1912" spans="1:17" s="33" customFormat="1" ht="13.2" x14ac:dyDescent="0.25">
      <c r="A1912" s="62">
        <v>94201</v>
      </c>
      <c r="B1912" s="63" t="s">
        <v>2204</v>
      </c>
      <c r="C1912" s="65">
        <v>737857.76</v>
      </c>
      <c r="D1912" s="34">
        <f t="shared" si="388"/>
        <v>9.6304808750659375E-4</v>
      </c>
      <c r="E1912" s="66">
        <f t="shared" si="389"/>
        <v>135011</v>
      </c>
      <c r="F1912" s="35">
        <f t="shared" si="390"/>
        <v>4778476</v>
      </c>
      <c r="G1912" s="35">
        <f t="shared" si="391"/>
        <v>-3756508</v>
      </c>
      <c r="H1912" s="36">
        <f t="shared" si="392"/>
        <v>102724</v>
      </c>
      <c r="I1912" s="36">
        <f t="shared" si="393"/>
        <v>88309</v>
      </c>
      <c r="J1912" s="36">
        <f t="shared" si="394"/>
        <v>697514</v>
      </c>
      <c r="K1912" s="36">
        <f t="shared" si="395"/>
        <v>888547</v>
      </c>
      <c r="L1912" s="36"/>
      <c r="M1912" s="36">
        <f t="shared" si="396"/>
        <v>103141</v>
      </c>
      <c r="N1912" s="36">
        <f t="shared" si="397"/>
        <v>5589177</v>
      </c>
      <c r="O1912" s="36">
        <f t="shared" si="398"/>
        <v>5692318</v>
      </c>
      <c r="P1912" s="36">
        <f t="shared" si="399"/>
        <v>5692318</v>
      </c>
      <c r="Q1912" s="36">
        <f t="shared" si="400"/>
        <v>-469407</v>
      </c>
    </row>
    <row r="1913" spans="1:17" s="33" customFormat="1" ht="13.2" x14ac:dyDescent="0.25">
      <c r="A1913" s="62">
        <v>94203</v>
      </c>
      <c r="B1913" s="63" t="s">
        <v>2205</v>
      </c>
      <c r="C1913" s="65">
        <v>22069.21</v>
      </c>
      <c r="D1913" s="34">
        <f t="shared" si="388"/>
        <v>2.8804617414718781E-5</v>
      </c>
      <c r="E1913" s="66">
        <f t="shared" si="389"/>
        <v>4038</v>
      </c>
      <c r="F1913" s="35">
        <f t="shared" si="390"/>
        <v>142923</v>
      </c>
      <c r="G1913" s="35">
        <f t="shared" si="391"/>
        <v>-112357</v>
      </c>
      <c r="H1913" s="36">
        <f t="shared" si="392"/>
        <v>3072</v>
      </c>
      <c r="I1913" s="36">
        <f t="shared" si="393"/>
        <v>2641</v>
      </c>
      <c r="J1913" s="36">
        <f t="shared" si="394"/>
        <v>20863</v>
      </c>
      <c r="K1913" s="36">
        <f t="shared" si="395"/>
        <v>26576</v>
      </c>
      <c r="L1913" s="36"/>
      <c r="M1913" s="36">
        <f t="shared" si="396"/>
        <v>3085</v>
      </c>
      <c r="N1913" s="36">
        <f t="shared" si="397"/>
        <v>167171</v>
      </c>
      <c r="O1913" s="36">
        <f t="shared" si="398"/>
        <v>170256</v>
      </c>
      <c r="P1913" s="36">
        <f t="shared" si="399"/>
        <v>170256</v>
      </c>
      <c r="Q1913" s="36">
        <f t="shared" si="400"/>
        <v>-14040</v>
      </c>
    </row>
    <row r="1914" spans="1:17" s="33" customFormat="1" ht="13.2" x14ac:dyDescent="0.25">
      <c r="A1914" s="62">
        <v>94207</v>
      </c>
      <c r="B1914" s="63" t="s">
        <v>2206</v>
      </c>
      <c r="C1914" s="65">
        <v>500.7</v>
      </c>
      <c r="D1914" s="34">
        <f t="shared" si="388"/>
        <v>6.535110200840762E-7</v>
      </c>
      <c r="E1914" s="66">
        <f t="shared" si="389"/>
        <v>92</v>
      </c>
      <c r="F1914" s="35">
        <f t="shared" si="390"/>
        <v>3243</v>
      </c>
      <c r="G1914" s="35">
        <f t="shared" si="391"/>
        <v>-2549</v>
      </c>
      <c r="H1914" s="36">
        <f t="shared" si="392"/>
        <v>70</v>
      </c>
      <c r="I1914" s="36">
        <f t="shared" si="393"/>
        <v>60</v>
      </c>
      <c r="J1914" s="36">
        <f t="shared" si="394"/>
        <v>473</v>
      </c>
      <c r="K1914" s="36">
        <f t="shared" si="395"/>
        <v>603</v>
      </c>
      <c r="L1914" s="36"/>
      <c r="M1914" s="36">
        <f t="shared" si="396"/>
        <v>70</v>
      </c>
      <c r="N1914" s="36">
        <f t="shared" si="397"/>
        <v>3793</v>
      </c>
      <c r="O1914" s="36">
        <f t="shared" si="398"/>
        <v>3863</v>
      </c>
      <c r="P1914" s="36">
        <f t="shared" si="399"/>
        <v>3863</v>
      </c>
      <c r="Q1914" s="36">
        <f t="shared" si="400"/>
        <v>-319</v>
      </c>
    </row>
    <row r="1915" spans="1:17" s="33" customFormat="1" ht="13.2" x14ac:dyDescent="0.25">
      <c r="A1915" s="62">
        <v>94301</v>
      </c>
      <c r="B1915" s="63" t="s">
        <v>2207</v>
      </c>
      <c r="C1915" s="65">
        <v>653033.86</v>
      </c>
      <c r="D1915" s="34">
        <f t="shared" si="388"/>
        <v>8.5233637706818807E-4</v>
      </c>
      <c r="E1915" s="66">
        <f t="shared" si="389"/>
        <v>119490</v>
      </c>
      <c r="F1915" s="35">
        <f t="shared" si="390"/>
        <v>4229144</v>
      </c>
      <c r="G1915" s="35">
        <f t="shared" si="391"/>
        <v>-3324661</v>
      </c>
      <c r="H1915" s="36">
        <f t="shared" si="392"/>
        <v>90915</v>
      </c>
      <c r="I1915" s="36">
        <f t="shared" si="393"/>
        <v>78157</v>
      </c>
      <c r="J1915" s="36">
        <f t="shared" si="394"/>
        <v>617328</v>
      </c>
      <c r="K1915" s="36">
        <f t="shared" si="395"/>
        <v>786400</v>
      </c>
      <c r="L1915" s="36"/>
      <c r="M1915" s="36">
        <f t="shared" si="396"/>
        <v>91284</v>
      </c>
      <c r="N1915" s="36">
        <f>ROUND(D1915*$N$10,0)+1</f>
        <v>4946648</v>
      </c>
      <c r="O1915" s="36">
        <f t="shared" si="398"/>
        <v>5037932</v>
      </c>
      <c r="P1915" s="36">
        <f t="shared" si="399"/>
        <v>5037932</v>
      </c>
      <c r="Q1915" s="36">
        <f t="shared" si="400"/>
        <v>-415444</v>
      </c>
    </row>
    <row r="1916" spans="1:17" s="33" customFormat="1" ht="13.2" x14ac:dyDescent="0.25">
      <c r="A1916" s="62">
        <v>94303</v>
      </c>
      <c r="B1916" s="63" t="s">
        <v>2208</v>
      </c>
      <c r="C1916" s="65">
        <v>9926.19</v>
      </c>
      <c r="D1916" s="34">
        <f t="shared" si="388"/>
        <v>1.2955611249147906E-5</v>
      </c>
      <c r="E1916" s="66">
        <f t="shared" si="389"/>
        <v>1816</v>
      </c>
      <c r="F1916" s="35">
        <f t="shared" si="390"/>
        <v>64283</v>
      </c>
      <c r="G1916" s="35">
        <f t="shared" si="391"/>
        <v>-50535</v>
      </c>
      <c r="H1916" s="36">
        <f t="shared" si="392"/>
        <v>1382</v>
      </c>
      <c r="I1916" s="36">
        <f t="shared" si="393"/>
        <v>1188</v>
      </c>
      <c r="J1916" s="36">
        <f t="shared" si="394"/>
        <v>9383</v>
      </c>
      <c r="K1916" s="36">
        <f t="shared" si="395"/>
        <v>11953</v>
      </c>
      <c r="L1916" s="36"/>
      <c r="M1916" s="36">
        <f t="shared" si="396"/>
        <v>1388</v>
      </c>
      <c r="N1916" s="36">
        <f t="shared" si="397"/>
        <v>75190</v>
      </c>
      <c r="O1916" s="36">
        <f t="shared" si="398"/>
        <v>76578</v>
      </c>
      <c r="P1916" s="36">
        <f t="shared" si="399"/>
        <v>76578</v>
      </c>
      <c r="Q1916" s="36">
        <f t="shared" si="400"/>
        <v>-6315</v>
      </c>
    </row>
    <row r="1917" spans="1:17" s="33" customFormat="1" ht="13.2" x14ac:dyDescent="0.25">
      <c r="A1917" s="62">
        <v>94304</v>
      </c>
      <c r="B1917" s="63" t="s">
        <v>2209</v>
      </c>
      <c r="C1917" s="65">
        <v>277.55</v>
      </c>
      <c r="D1917" s="34">
        <f t="shared" si="388"/>
        <v>3.6225680771786569E-7</v>
      </c>
      <c r="E1917" s="66">
        <f t="shared" si="389"/>
        <v>51</v>
      </c>
      <c r="F1917" s="35">
        <f t="shared" si="390"/>
        <v>1797</v>
      </c>
      <c r="G1917" s="35">
        <f t="shared" si="391"/>
        <v>-1413</v>
      </c>
      <c r="H1917" s="36">
        <f t="shared" si="392"/>
        <v>39</v>
      </c>
      <c r="I1917" s="36">
        <f t="shared" si="393"/>
        <v>33</v>
      </c>
      <c r="J1917" s="36">
        <f t="shared" si="394"/>
        <v>262</v>
      </c>
      <c r="K1917" s="36">
        <f t="shared" si="395"/>
        <v>334</v>
      </c>
      <c r="L1917" s="36"/>
      <c r="M1917" s="36">
        <f t="shared" si="396"/>
        <v>39</v>
      </c>
      <c r="N1917" s="36">
        <f t="shared" si="397"/>
        <v>2102</v>
      </c>
      <c r="O1917" s="36">
        <f t="shared" si="398"/>
        <v>2141</v>
      </c>
      <c r="P1917" s="36">
        <f t="shared" si="399"/>
        <v>2141</v>
      </c>
      <c r="Q1917" s="36">
        <f t="shared" si="400"/>
        <v>-177</v>
      </c>
    </row>
    <row r="1918" spans="1:17" s="33" customFormat="1" ht="13.2" x14ac:dyDescent="0.25">
      <c r="A1918" s="62">
        <v>94305</v>
      </c>
      <c r="B1918" s="63" t="s">
        <v>2210</v>
      </c>
      <c r="C1918" s="65">
        <v>12200.45</v>
      </c>
      <c r="D1918" s="34">
        <f t="shared" si="388"/>
        <v>1.592396350106804E-5</v>
      </c>
      <c r="E1918" s="66">
        <f t="shared" si="389"/>
        <v>2232</v>
      </c>
      <c r="F1918" s="35">
        <f t="shared" si="390"/>
        <v>79012</v>
      </c>
      <c r="G1918" s="35">
        <f t="shared" si="391"/>
        <v>-62114</v>
      </c>
      <c r="H1918" s="36">
        <f t="shared" si="392"/>
        <v>1699</v>
      </c>
      <c r="I1918" s="36">
        <f t="shared" si="393"/>
        <v>1460</v>
      </c>
      <c r="J1918" s="36">
        <f t="shared" si="394"/>
        <v>11533</v>
      </c>
      <c r="K1918" s="36">
        <f t="shared" si="395"/>
        <v>14692</v>
      </c>
      <c r="L1918" s="36"/>
      <c r="M1918" s="36">
        <f t="shared" si="396"/>
        <v>1705</v>
      </c>
      <c r="N1918" s="36">
        <f t="shared" si="397"/>
        <v>92417</v>
      </c>
      <c r="O1918" s="36">
        <f t="shared" si="398"/>
        <v>94122</v>
      </c>
      <c r="P1918" s="36">
        <f t="shared" si="399"/>
        <v>94122</v>
      </c>
      <c r="Q1918" s="36">
        <f t="shared" si="400"/>
        <v>-7762</v>
      </c>
    </row>
    <row r="1919" spans="1:17" s="33" customFormat="1" ht="13.2" x14ac:dyDescent="0.25">
      <c r="A1919" s="62">
        <v>94306</v>
      </c>
      <c r="B1919" s="63" t="s">
        <v>2211</v>
      </c>
      <c r="C1919" s="65">
        <v>2110.17</v>
      </c>
      <c r="D1919" s="34">
        <f t="shared" si="388"/>
        <v>2.7541828425220993E-6</v>
      </c>
      <c r="E1919" s="66">
        <f t="shared" si="389"/>
        <v>386</v>
      </c>
      <c r="F1919" s="35">
        <f t="shared" si="390"/>
        <v>13666</v>
      </c>
      <c r="G1919" s="35">
        <f t="shared" si="391"/>
        <v>-10743</v>
      </c>
      <c r="H1919" s="36">
        <f t="shared" si="392"/>
        <v>294</v>
      </c>
      <c r="I1919" s="36">
        <f t="shared" si="393"/>
        <v>253</v>
      </c>
      <c r="J1919" s="36">
        <f t="shared" si="394"/>
        <v>1995</v>
      </c>
      <c r="K1919" s="36">
        <f t="shared" si="395"/>
        <v>2542</v>
      </c>
      <c r="L1919" s="36"/>
      <c r="M1919" s="36">
        <f t="shared" si="396"/>
        <v>295</v>
      </c>
      <c r="N1919" s="36">
        <f t="shared" si="397"/>
        <v>15984</v>
      </c>
      <c r="O1919" s="36">
        <f t="shared" si="398"/>
        <v>16279</v>
      </c>
      <c r="P1919" s="36">
        <f t="shared" si="399"/>
        <v>16279</v>
      </c>
      <c r="Q1919" s="36">
        <f t="shared" si="400"/>
        <v>-1342</v>
      </c>
    </row>
    <row r="1920" spans="1:17" s="33" customFormat="1" ht="13.2" x14ac:dyDescent="0.25">
      <c r="A1920" s="62">
        <v>94307</v>
      </c>
      <c r="B1920" s="63" t="s">
        <v>2212</v>
      </c>
      <c r="C1920" s="65">
        <v>20787.2</v>
      </c>
      <c r="D1920" s="34">
        <f t="shared" si="388"/>
        <v>2.7131344670844235E-5</v>
      </c>
      <c r="E1920" s="66">
        <f t="shared" si="389"/>
        <v>3804</v>
      </c>
      <c r="F1920" s="35">
        <f t="shared" si="390"/>
        <v>134621</v>
      </c>
      <c r="G1920" s="35">
        <f t="shared" si="391"/>
        <v>-105830</v>
      </c>
      <c r="H1920" s="36">
        <f t="shared" si="392"/>
        <v>2894</v>
      </c>
      <c r="I1920" s="36">
        <f t="shared" si="393"/>
        <v>2488</v>
      </c>
      <c r="J1920" s="36">
        <f t="shared" si="394"/>
        <v>19651</v>
      </c>
      <c r="K1920" s="36">
        <f t="shared" si="395"/>
        <v>25033</v>
      </c>
      <c r="L1920" s="36"/>
      <c r="M1920" s="36">
        <f t="shared" si="396"/>
        <v>2906</v>
      </c>
      <c r="N1920" s="36">
        <f t="shared" si="397"/>
        <v>157460</v>
      </c>
      <c r="O1920" s="36">
        <f t="shared" si="398"/>
        <v>160366</v>
      </c>
      <c r="P1920" s="36">
        <f t="shared" si="399"/>
        <v>160366</v>
      </c>
      <c r="Q1920" s="36">
        <f t="shared" si="400"/>
        <v>-13224</v>
      </c>
    </row>
    <row r="1921" spans="1:17" s="33" customFormat="1" ht="13.2" x14ac:dyDescent="0.25">
      <c r="A1921" s="62">
        <v>94308</v>
      </c>
      <c r="B1921" s="63" t="s">
        <v>2213</v>
      </c>
      <c r="C1921" s="65">
        <v>10292.89</v>
      </c>
      <c r="D1921" s="34">
        <f t="shared" si="388"/>
        <v>1.343422617038783E-5</v>
      </c>
      <c r="E1921" s="66">
        <f t="shared" si="389"/>
        <v>1883</v>
      </c>
      <c r="F1921" s="35">
        <f t="shared" si="390"/>
        <v>66658</v>
      </c>
      <c r="G1921" s="35">
        <f t="shared" si="391"/>
        <v>-52402</v>
      </c>
      <c r="H1921" s="36">
        <f t="shared" si="392"/>
        <v>1433</v>
      </c>
      <c r="I1921" s="36">
        <f t="shared" si="393"/>
        <v>1232</v>
      </c>
      <c r="J1921" s="36">
        <f t="shared" si="394"/>
        <v>9730</v>
      </c>
      <c r="K1921" s="36">
        <f t="shared" si="395"/>
        <v>12395</v>
      </c>
      <c r="L1921" s="36"/>
      <c r="M1921" s="36">
        <f t="shared" si="396"/>
        <v>1439</v>
      </c>
      <c r="N1921" s="36">
        <f t="shared" si="397"/>
        <v>77967</v>
      </c>
      <c r="O1921" s="36">
        <f t="shared" si="398"/>
        <v>79406</v>
      </c>
      <c r="P1921" s="36">
        <f t="shared" si="399"/>
        <v>79406</v>
      </c>
      <c r="Q1921" s="36">
        <f t="shared" si="400"/>
        <v>-6548</v>
      </c>
    </row>
    <row r="1922" spans="1:17" s="33" customFormat="1" ht="13.2" x14ac:dyDescent="0.25">
      <c r="A1922" s="62">
        <v>94313</v>
      </c>
      <c r="B1922" s="63" t="s">
        <v>2214</v>
      </c>
      <c r="C1922" s="65">
        <v>1557.39</v>
      </c>
      <c r="D1922" s="34">
        <f t="shared" si="388"/>
        <v>2.0326972789469533E-6</v>
      </c>
      <c r="E1922" s="66">
        <f t="shared" si="389"/>
        <v>285</v>
      </c>
      <c r="F1922" s="35">
        <f t="shared" si="390"/>
        <v>10086</v>
      </c>
      <c r="G1922" s="35">
        <f t="shared" si="391"/>
        <v>-7929</v>
      </c>
      <c r="H1922" s="36">
        <f t="shared" si="392"/>
        <v>217</v>
      </c>
      <c r="I1922" s="36">
        <f t="shared" si="393"/>
        <v>186</v>
      </c>
      <c r="J1922" s="36">
        <f t="shared" si="394"/>
        <v>1472</v>
      </c>
      <c r="K1922" s="36">
        <f t="shared" si="395"/>
        <v>1875</v>
      </c>
      <c r="L1922" s="36"/>
      <c r="M1922" s="36">
        <f t="shared" si="396"/>
        <v>218</v>
      </c>
      <c r="N1922" s="36">
        <f t="shared" si="397"/>
        <v>11797</v>
      </c>
      <c r="O1922" s="36">
        <f t="shared" si="398"/>
        <v>12015</v>
      </c>
      <c r="P1922" s="36">
        <f t="shared" si="399"/>
        <v>12015</v>
      </c>
      <c r="Q1922" s="36">
        <f t="shared" si="400"/>
        <v>-991</v>
      </c>
    </row>
    <row r="1923" spans="1:17" s="33" customFormat="1" ht="13.2" x14ac:dyDescent="0.25">
      <c r="A1923" s="62">
        <v>94314</v>
      </c>
      <c r="B1923" s="63" t="s">
        <v>2215</v>
      </c>
      <c r="C1923" s="65">
        <v>5961.72</v>
      </c>
      <c r="D1923" s="34">
        <f t="shared" si="388"/>
        <v>7.7812057492623106E-6</v>
      </c>
      <c r="E1923" s="66">
        <f t="shared" si="389"/>
        <v>1091</v>
      </c>
      <c r="F1923" s="35">
        <f t="shared" si="390"/>
        <v>38609</v>
      </c>
      <c r="G1923" s="35">
        <f t="shared" si="391"/>
        <v>-30352</v>
      </c>
      <c r="H1923" s="36">
        <f t="shared" si="392"/>
        <v>830</v>
      </c>
      <c r="I1923" s="36">
        <f t="shared" si="393"/>
        <v>714</v>
      </c>
      <c r="J1923" s="36">
        <f t="shared" si="394"/>
        <v>5636</v>
      </c>
      <c r="K1923" s="36">
        <f t="shared" si="395"/>
        <v>7180</v>
      </c>
      <c r="L1923" s="36"/>
      <c r="M1923" s="36">
        <f t="shared" si="396"/>
        <v>833</v>
      </c>
      <c r="N1923" s="36">
        <f t="shared" si="397"/>
        <v>45159</v>
      </c>
      <c r="O1923" s="36">
        <f t="shared" si="398"/>
        <v>45992</v>
      </c>
      <c r="P1923" s="36">
        <f t="shared" si="399"/>
        <v>45992</v>
      </c>
      <c r="Q1923" s="36">
        <f t="shared" si="400"/>
        <v>-3793</v>
      </c>
    </row>
    <row r="1924" spans="1:17" s="33" customFormat="1" ht="13.2" x14ac:dyDescent="0.25">
      <c r="A1924" s="62">
        <v>94316</v>
      </c>
      <c r="B1924" s="63" t="s">
        <v>2216</v>
      </c>
      <c r="C1924" s="65">
        <v>1087.44</v>
      </c>
      <c r="D1924" s="34">
        <f t="shared" si="388"/>
        <v>1.419320997963307E-6</v>
      </c>
      <c r="E1924" s="66">
        <f t="shared" si="389"/>
        <v>199</v>
      </c>
      <c r="F1924" s="35">
        <f t="shared" si="390"/>
        <v>7042</v>
      </c>
      <c r="G1924" s="35">
        <f t="shared" si="391"/>
        <v>-5536</v>
      </c>
      <c r="H1924" s="36">
        <f t="shared" si="392"/>
        <v>151</v>
      </c>
      <c r="I1924" s="36">
        <f t="shared" si="393"/>
        <v>130</v>
      </c>
      <c r="J1924" s="36">
        <f t="shared" si="394"/>
        <v>1028</v>
      </c>
      <c r="K1924" s="36">
        <f t="shared" si="395"/>
        <v>1309</v>
      </c>
      <c r="L1924" s="36"/>
      <c r="M1924" s="36">
        <f t="shared" si="396"/>
        <v>152</v>
      </c>
      <c r="N1924" s="36">
        <f t="shared" si="397"/>
        <v>8237</v>
      </c>
      <c r="O1924" s="36">
        <f t="shared" si="398"/>
        <v>8389</v>
      </c>
      <c r="P1924" s="36">
        <f t="shared" si="399"/>
        <v>8389</v>
      </c>
      <c r="Q1924" s="36">
        <f t="shared" si="400"/>
        <v>-692</v>
      </c>
    </row>
    <row r="1925" spans="1:17" s="33" customFormat="1" ht="13.2" x14ac:dyDescent="0.25">
      <c r="A1925" s="62">
        <v>94317</v>
      </c>
      <c r="B1925" s="63" t="s">
        <v>2217</v>
      </c>
      <c r="C1925" s="65">
        <v>2326.8200000000002</v>
      </c>
      <c r="D1925" s="34">
        <f t="shared" si="388"/>
        <v>3.0369532888996009E-6</v>
      </c>
      <c r="E1925" s="66">
        <f t="shared" si="389"/>
        <v>426</v>
      </c>
      <c r="F1925" s="35">
        <f t="shared" si="390"/>
        <v>15069</v>
      </c>
      <c r="G1925" s="35">
        <f t="shared" si="391"/>
        <v>-11846</v>
      </c>
      <c r="H1925" s="36">
        <f t="shared" si="392"/>
        <v>324</v>
      </c>
      <c r="I1925" s="36">
        <f t="shared" si="393"/>
        <v>278</v>
      </c>
      <c r="J1925" s="36">
        <f t="shared" si="394"/>
        <v>2200</v>
      </c>
      <c r="K1925" s="36">
        <f t="shared" si="395"/>
        <v>2802</v>
      </c>
      <c r="L1925" s="36"/>
      <c r="M1925" s="36">
        <f t="shared" si="396"/>
        <v>325</v>
      </c>
      <c r="N1925" s="36">
        <f t="shared" si="397"/>
        <v>17625</v>
      </c>
      <c r="O1925" s="36">
        <f t="shared" si="398"/>
        <v>17950</v>
      </c>
      <c r="P1925" s="36">
        <f t="shared" si="399"/>
        <v>17950</v>
      </c>
      <c r="Q1925" s="36">
        <f t="shared" si="400"/>
        <v>-1480</v>
      </c>
    </row>
    <row r="1926" spans="1:17" s="33" customFormat="1" ht="13.2" x14ac:dyDescent="0.25">
      <c r="A1926" s="62">
        <v>94318</v>
      </c>
      <c r="B1926" s="63" t="s">
        <v>2218</v>
      </c>
      <c r="C1926" s="65">
        <v>10610.55</v>
      </c>
      <c r="D1926" s="34">
        <f t="shared" si="388"/>
        <v>1.3848834340229867E-5</v>
      </c>
      <c r="E1926" s="66">
        <f t="shared" si="389"/>
        <v>1941</v>
      </c>
      <c r="F1926" s="35">
        <f t="shared" si="390"/>
        <v>68715</v>
      </c>
      <c r="G1926" s="35">
        <f t="shared" si="391"/>
        <v>-54019</v>
      </c>
      <c r="H1926" s="36">
        <f t="shared" si="392"/>
        <v>1477</v>
      </c>
      <c r="I1926" s="36">
        <f t="shared" si="393"/>
        <v>1270</v>
      </c>
      <c r="J1926" s="36">
        <f t="shared" si="394"/>
        <v>10030</v>
      </c>
      <c r="K1926" s="36">
        <f t="shared" si="395"/>
        <v>12777</v>
      </c>
      <c r="L1926" s="36"/>
      <c r="M1926" s="36">
        <f t="shared" si="396"/>
        <v>1483</v>
      </c>
      <c r="N1926" s="36">
        <f t="shared" si="397"/>
        <v>80374</v>
      </c>
      <c r="O1926" s="36">
        <f t="shared" si="398"/>
        <v>81857</v>
      </c>
      <c r="P1926" s="36">
        <f t="shared" si="399"/>
        <v>81857</v>
      </c>
      <c r="Q1926" s="36">
        <f t="shared" si="400"/>
        <v>-6750</v>
      </c>
    </row>
    <row r="1927" spans="1:17" s="33" customFormat="1" ht="13.2" x14ac:dyDescent="0.25">
      <c r="A1927" s="62">
        <v>94319</v>
      </c>
      <c r="B1927" s="63" t="s">
        <v>2219</v>
      </c>
      <c r="C1927" s="65">
        <v>14340.18</v>
      </c>
      <c r="D1927" s="34">
        <f t="shared" si="388"/>
        <v>1.871672790091725E-5</v>
      </c>
      <c r="E1927" s="66">
        <f t="shared" si="389"/>
        <v>2624</v>
      </c>
      <c r="F1927" s="35">
        <f t="shared" si="390"/>
        <v>92869</v>
      </c>
      <c r="G1927" s="35">
        <f t="shared" si="391"/>
        <v>-73007</v>
      </c>
      <c r="H1927" s="36">
        <f t="shared" si="392"/>
        <v>1996</v>
      </c>
      <c r="I1927" s="36">
        <f t="shared" si="393"/>
        <v>1716</v>
      </c>
      <c r="J1927" s="36">
        <f t="shared" si="394"/>
        <v>13556</v>
      </c>
      <c r="K1927" s="36">
        <f t="shared" si="395"/>
        <v>17268</v>
      </c>
      <c r="L1927" s="36"/>
      <c r="M1927" s="36">
        <f t="shared" si="396"/>
        <v>2005</v>
      </c>
      <c r="N1927" s="36">
        <f t="shared" si="397"/>
        <v>108625</v>
      </c>
      <c r="O1927" s="36">
        <f t="shared" si="398"/>
        <v>110630</v>
      </c>
      <c r="P1927" s="36">
        <f t="shared" si="399"/>
        <v>110630</v>
      </c>
      <c r="Q1927" s="36">
        <f t="shared" si="400"/>
        <v>-9123</v>
      </c>
    </row>
    <row r="1928" spans="1:17" s="33" customFormat="1" ht="13.2" x14ac:dyDescent="0.25">
      <c r="A1928" s="62">
        <v>94320</v>
      </c>
      <c r="B1928" s="63" t="s">
        <v>2220</v>
      </c>
      <c r="C1928" s="65">
        <v>673.86</v>
      </c>
      <c r="D1928" s="34">
        <f t="shared" si="388"/>
        <v>8.7951854602327863E-7</v>
      </c>
      <c r="E1928" s="66">
        <f t="shared" si="389"/>
        <v>123</v>
      </c>
      <c r="F1928" s="35">
        <f t="shared" si="390"/>
        <v>4364</v>
      </c>
      <c r="G1928" s="35">
        <f t="shared" si="391"/>
        <v>-3431</v>
      </c>
      <c r="H1928" s="36">
        <f t="shared" si="392"/>
        <v>94</v>
      </c>
      <c r="I1928" s="36">
        <f t="shared" si="393"/>
        <v>81</v>
      </c>
      <c r="J1928" s="36">
        <f t="shared" si="394"/>
        <v>637</v>
      </c>
      <c r="K1928" s="36">
        <f t="shared" si="395"/>
        <v>812</v>
      </c>
      <c r="L1928" s="36"/>
      <c r="M1928" s="36">
        <f t="shared" si="396"/>
        <v>94</v>
      </c>
      <c r="N1928" s="36">
        <f t="shared" si="397"/>
        <v>5104</v>
      </c>
      <c r="O1928" s="36">
        <f t="shared" si="398"/>
        <v>5198</v>
      </c>
      <c r="P1928" s="36">
        <f t="shared" si="399"/>
        <v>5198</v>
      </c>
      <c r="Q1928" s="36">
        <f t="shared" si="400"/>
        <v>-429</v>
      </c>
    </row>
    <row r="1929" spans="1:17" s="33" customFormat="1" ht="13.2" x14ac:dyDescent="0.25">
      <c r="A1929" s="62">
        <v>94321</v>
      </c>
      <c r="B1929" s="63" t="s">
        <v>2221</v>
      </c>
      <c r="C1929" s="65">
        <v>3360.72</v>
      </c>
      <c r="D1929" s="34">
        <f t="shared" si="388"/>
        <v>4.3863941590112966E-6</v>
      </c>
      <c r="E1929" s="66">
        <f t="shared" si="389"/>
        <v>615</v>
      </c>
      <c r="F1929" s="35">
        <f t="shared" si="390"/>
        <v>21765</v>
      </c>
      <c r="G1929" s="35">
        <f t="shared" si="391"/>
        <v>-17110</v>
      </c>
      <c r="H1929" s="36">
        <f t="shared" si="392"/>
        <v>468</v>
      </c>
      <c r="I1929" s="36">
        <f t="shared" si="393"/>
        <v>402</v>
      </c>
      <c r="J1929" s="36">
        <f t="shared" si="394"/>
        <v>3177</v>
      </c>
      <c r="K1929" s="36">
        <f t="shared" si="395"/>
        <v>4047</v>
      </c>
      <c r="L1929" s="36"/>
      <c r="M1929" s="36">
        <f t="shared" si="396"/>
        <v>470</v>
      </c>
      <c r="N1929" s="36">
        <f t="shared" si="397"/>
        <v>25457</v>
      </c>
      <c r="O1929" s="36">
        <f t="shared" si="398"/>
        <v>25927</v>
      </c>
      <c r="P1929" s="36">
        <f t="shared" si="399"/>
        <v>25927</v>
      </c>
      <c r="Q1929" s="36">
        <f t="shared" si="400"/>
        <v>-2138</v>
      </c>
    </row>
    <row r="1930" spans="1:17" s="33" customFormat="1" ht="13.2" x14ac:dyDescent="0.25">
      <c r="A1930" s="62">
        <v>94325</v>
      </c>
      <c r="B1930" s="63" t="s">
        <v>2222</v>
      </c>
      <c r="C1930" s="65">
        <v>84360.43</v>
      </c>
      <c r="D1930" s="34">
        <f t="shared" si="388"/>
        <v>1.1010679181951528E-4</v>
      </c>
      <c r="E1930" s="66">
        <f t="shared" si="389"/>
        <v>15436</v>
      </c>
      <c r="F1930" s="35">
        <f t="shared" si="390"/>
        <v>546331</v>
      </c>
      <c r="G1930" s="35">
        <f t="shared" si="391"/>
        <v>-429487</v>
      </c>
      <c r="H1930" s="36">
        <f t="shared" si="392"/>
        <v>11745</v>
      </c>
      <c r="I1930" s="36">
        <f t="shared" si="393"/>
        <v>10096</v>
      </c>
      <c r="J1930" s="36">
        <f t="shared" si="394"/>
        <v>79748</v>
      </c>
      <c r="K1930" s="36">
        <f t="shared" si="395"/>
        <v>101589</v>
      </c>
      <c r="L1930" s="36"/>
      <c r="M1930" s="36">
        <f t="shared" si="396"/>
        <v>11792</v>
      </c>
      <c r="N1930" s="36">
        <f t="shared" si="397"/>
        <v>639019</v>
      </c>
      <c r="O1930" s="36">
        <f t="shared" si="398"/>
        <v>650811</v>
      </c>
      <c r="P1930" s="36">
        <f t="shared" si="399"/>
        <v>650811</v>
      </c>
      <c r="Q1930" s="36">
        <f t="shared" si="400"/>
        <v>-53668</v>
      </c>
    </row>
    <row r="1931" spans="1:17" s="33" customFormat="1" ht="13.2" x14ac:dyDescent="0.25">
      <c r="A1931" s="62">
        <v>94326</v>
      </c>
      <c r="B1931" s="63" t="s">
        <v>2223</v>
      </c>
      <c r="C1931" s="65">
        <v>1242.4100000000001</v>
      </c>
      <c r="D1931" s="34">
        <f t="shared" si="388"/>
        <v>1.6215870310817998E-6</v>
      </c>
      <c r="E1931" s="66">
        <f t="shared" si="389"/>
        <v>227</v>
      </c>
      <c r="F1931" s="35">
        <f t="shared" si="390"/>
        <v>8046</v>
      </c>
      <c r="G1931" s="35">
        <f t="shared" si="391"/>
        <v>-6325</v>
      </c>
      <c r="H1931" s="36">
        <f t="shared" si="392"/>
        <v>173</v>
      </c>
      <c r="I1931" s="36">
        <f t="shared" si="393"/>
        <v>149</v>
      </c>
      <c r="J1931" s="36">
        <f t="shared" si="394"/>
        <v>1174</v>
      </c>
      <c r="K1931" s="36">
        <f t="shared" si="395"/>
        <v>1496</v>
      </c>
      <c r="L1931" s="36"/>
      <c r="M1931" s="36">
        <f t="shared" si="396"/>
        <v>174</v>
      </c>
      <c r="N1931" s="36">
        <f t="shared" si="397"/>
        <v>9411</v>
      </c>
      <c r="O1931" s="36">
        <f t="shared" si="398"/>
        <v>9585</v>
      </c>
      <c r="P1931" s="36">
        <f t="shared" si="399"/>
        <v>9585</v>
      </c>
      <c r="Q1931" s="36">
        <f t="shared" si="400"/>
        <v>-790</v>
      </c>
    </row>
    <row r="1932" spans="1:17" s="33" customFormat="1" ht="13.2" x14ac:dyDescent="0.25">
      <c r="A1932" s="62">
        <v>94501</v>
      </c>
      <c r="B1932" s="63" t="s">
        <v>2224</v>
      </c>
      <c r="C1932" s="65">
        <v>2527618.83</v>
      </c>
      <c r="D1932" s="34">
        <f t="shared" ref="D1932:D1995" si="401">+C1932/$C$10</f>
        <v>3.2990348711344503E-3</v>
      </c>
      <c r="E1932" s="66">
        <f t="shared" ref="E1932:E1995" si="402">ROUND(D1932*$E$10,0)</f>
        <v>462495</v>
      </c>
      <c r="F1932" s="35">
        <f t="shared" ref="F1932:F1995" si="403">+ROUND(D1932*$F$10,0)</f>
        <v>16369233</v>
      </c>
      <c r="G1932" s="35">
        <f t="shared" ref="G1932:G1989" si="404">+ROUND(D1932*$G$10,0)</f>
        <v>-12868361</v>
      </c>
      <c r="H1932" s="36">
        <f t="shared" ref="H1932:H1995" si="405">ROUND(D1932*$H$10,0)</f>
        <v>351895</v>
      </c>
      <c r="I1932" s="36">
        <f t="shared" ref="I1932:I1995" si="406">ROUND(D1932*$I$10,0)</f>
        <v>302511</v>
      </c>
      <c r="J1932" s="36">
        <f t="shared" ref="J1932:J1995" si="407">ROUND(D1932*$J$10,0)</f>
        <v>2389417</v>
      </c>
      <c r="K1932" s="36">
        <f t="shared" ref="K1932:K1995" si="408">ROUND(SUM(H1932:J1932),0)</f>
        <v>3043823</v>
      </c>
      <c r="L1932" s="36"/>
      <c r="M1932" s="36">
        <f>ROUND(D1932*$M$10,0)-1</f>
        <v>353322</v>
      </c>
      <c r="N1932" s="36">
        <f>ROUND(D1932*$N$10,0)+1</f>
        <v>19146385</v>
      </c>
      <c r="O1932" s="36">
        <f t="shared" ref="O1932:O1995" si="409">ROUND(SUM(L1932:N1932),0)</f>
        <v>19499707</v>
      </c>
      <c r="P1932" s="36">
        <f t="shared" ref="P1932:P1995" si="410">ROUND(SUM(M1932:N1932),0)</f>
        <v>19499707</v>
      </c>
      <c r="Q1932" s="36">
        <f t="shared" ref="Q1932:Q1995" si="411">ROUND(D1932*$Q$10,0)</f>
        <v>-1608007</v>
      </c>
    </row>
    <row r="1933" spans="1:17" s="33" customFormat="1" ht="13.2" x14ac:dyDescent="0.25">
      <c r="A1933" s="62">
        <v>94549</v>
      </c>
      <c r="B1933" s="63" t="s">
        <v>2225</v>
      </c>
      <c r="C1933" s="65">
        <v>1246321.45</v>
      </c>
      <c r="D1933" s="34">
        <f t="shared" si="401"/>
        <v>1.6266922351551127E-3</v>
      </c>
      <c r="E1933" s="66">
        <f t="shared" si="402"/>
        <v>228048</v>
      </c>
      <c r="F1933" s="35">
        <f t="shared" si="403"/>
        <v>8071362</v>
      </c>
      <c r="G1933" s="35">
        <f t="shared" si="404"/>
        <v>-6345148</v>
      </c>
      <c r="H1933" s="36">
        <f t="shared" si="405"/>
        <v>173513</v>
      </c>
      <c r="I1933" s="36">
        <f t="shared" si="406"/>
        <v>149163</v>
      </c>
      <c r="J1933" s="36">
        <f t="shared" si="407"/>
        <v>1178177</v>
      </c>
      <c r="K1933" s="36">
        <f t="shared" si="408"/>
        <v>1500853</v>
      </c>
      <c r="L1933" s="36"/>
      <c r="M1933" s="36">
        <f t="shared" ref="M1933:M1995" si="412">ROUND(D1933*$M$10,0)</f>
        <v>174217</v>
      </c>
      <c r="N1933" s="36">
        <f>ROUND(D1933*$N$10,0)+1</f>
        <v>9440724</v>
      </c>
      <c r="O1933" s="36">
        <f t="shared" si="409"/>
        <v>9614941</v>
      </c>
      <c r="P1933" s="36">
        <f t="shared" si="410"/>
        <v>9614941</v>
      </c>
      <c r="Q1933" s="36">
        <f t="shared" si="411"/>
        <v>-792878</v>
      </c>
    </row>
    <row r="1934" spans="1:17" s="33" customFormat="1" ht="13.2" x14ac:dyDescent="0.25">
      <c r="A1934" s="62">
        <v>94550</v>
      </c>
      <c r="B1934" s="63" t="s">
        <v>2226</v>
      </c>
      <c r="C1934" s="65">
        <v>439205.03</v>
      </c>
      <c r="D1934" s="34">
        <f t="shared" si="401"/>
        <v>5.7324810701289653E-4</v>
      </c>
      <c r="E1934" s="66">
        <f t="shared" si="402"/>
        <v>80364</v>
      </c>
      <c r="F1934" s="35">
        <f t="shared" si="403"/>
        <v>2844357</v>
      </c>
      <c r="G1934" s="35">
        <f t="shared" si="404"/>
        <v>-2236037</v>
      </c>
      <c r="H1934" s="36">
        <f t="shared" si="405"/>
        <v>61146</v>
      </c>
      <c r="I1934" s="36">
        <f t="shared" si="406"/>
        <v>52565</v>
      </c>
      <c r="J1934" s="36">
        <f t="shared" si="407"/>
        <v>415191</v>
      </c>
      <c r="K1934" s="36">
        <f t="shared" si="408"/>
        <v>528902</v>
      </c>
      <c r="L1934" s="36"/>
      <c r="M1934" s="36">
        <f t="shared" si="412"/>
        <v>61394</v>
      </c>
      <c r="N1934" s="36">
        <f>ROUND(D1934*$N$10,0)+1</f>
        <v>3326922</v>
      </c>
      <c r="O1934" s="36">
        <f t="shared" si="409"/>
        <v>3388316</v>
      </c>
      <c r="P1934" s="36">
        <f t="shared" si="410"/>
        <v>3388316</v>
      </c>
      <c r="Q1934" s="36">
        <f t="shared" si="411"/>
        <v>-279411</v>
      </c>
    </row>
    <row r="1935" spans="1:17" s="33" customFormat="1" ht="13.2" x14ac:dyDescent="0.25">
      <c r="A1935" s="62">
        <v>94601</v>
      </c>
      <c r="B1935" s="63" t="s">
        <v>2227</v>
      </c>
      <c r="C1935" s="65">
        <v>122459.12</v>
      </c>
      <c r="D1935" s="34">
        <f t="shared" si="401"/>
        <v>1.5983300265587835E-4</v>
      </c>
      <c r="E1935" s="66">
        <f t="shared" si="402"/>
        <v>22407</v>
      </c>
      <c r="F1935" s="35">
        <f t="shared" si="403"/>
        <v>793063</v>
      </c>
      <c r="G1935" s="35">
        <f t="shared" si="404"/>
        <v>-623452</v>
      </c>
      <c r="H1935" s="36">
        <f t="shared" si="405"/>
        <v>17049</v>
      </c>
      <c r="I1935" s="36">
        <f t="shared" si="406"/>
        <v>14656</v>
      </c>
      <c r="J1935" s="36">
        <f t="shared" si="407"/>
        <v>115763</v>
      </c>
      <c r="K1935" s="36">
        <f t="shared" si="408"/>
        <v>147468</v>
      </c>
      <c r="L1935" s="36"/>
      <c r="M1935" s="36">
        <f t="shared" si="412"/>
        <v>17118</v>
      </c>
      <c r="N1935" s="36">
        <f t="shared" ref="N1935:N1989" si="413">ROUND(D1935*$N$10,0)</f>
        <v>927612</v>
      </c>
      <c r="O1935" s="36">
        <f t="shared" si="409"/>
        <v>944730</v>
      </c>
      <c r="P1935" s="36">
        <f t="shared" si="410"/>
        <v>944730</v>
      </c>
      <c r="Q1935" s="36">
        <f t="shared" si="411"/>
        <v>-77905</v>
      </c>
    </row>
    <row r="1936" spans="1:17" s="33" customFormat="1" ht="13.2" x14ac:dyDescent="0.25">
      <c r="A1936" s="62">
        <v>94602</v>
      </c>
      <c r="B1936" s="63" t="s">
        <v>2228</v>
      </c>
      <c r="C1936" s="65">
        <v>1486235.63</v>
      </c>
      <c r="D1936" s="34">
        <f t="shared" si="401"/>
        <v>1.9398269675386451E-3</v>
      </c>
      <c r="E1936" s="66">
        <f t="shared" si="402"/>
        <v>271946</v>
      </c>
      <c r="F1936" s="35">
        <f t="shared" si="403"/>
        <v>9625081</v>
      </c>
      <c r="G1936" s="35">
        <f t="shared" si="404"/>
        <v>-7566575</v>
      </c>
      <c r="H1936" s="36">
        <f t="shared" si="405"/>
        <v>206913</v>
      </c>
      <c r="I1936" s="36">
        <f t="shared" si="406"/>
        <v>177876</v>
      </c>
      <c r="J1936" s="36">
        <f t="shared" si="407"/>
        <v>1404973</v>
      </c>
      <c r="K1936" s="36">
        <f t="shared" si="408"/>
        <v>1789762</v>
      </c>
      <c r="L1936" s="36"/>
      <c r="M1936" s="36">
        <f t="shared" si="412"/>
        <v>207753</v>
      </c>
      <c r="N1936" s="36">
        <f t="shared" si="413"/>
        <v>11258042</v>
      </c>
      <c r="O1936" s="36">
        <f t="shared" si="409"/>
        <v>11465795</v>
      </c>
      <c r="P1936" s="36">
        <f t="shared" si="410"/>
        <v>11465795</v>
      </c>
      <c r="Q1936" s="36">
        <f t="shared" si="411"/>
        <v>-945506</v>
      </c>
    </row>
    <row r="1937" spans="1:17" s="33" customFormat="1" ht="13.2" x14ac:dyDescent="0.25">
      <c r="A1937" s="62">
        <v>94608</v>
      </c>
      <c r="B1937" s="63" t="s">
        <v>2229</v>
      </c>
      <c r="C1937" s="65">
        <v>85209.93</v>
      </c>
      <c r="D1937" s="34">
        <f t="shared" si="401"/>
        <v>1.1121555477450114E-4</v>
      </c>
      <c r="E1937" s="66">
        <f t="shared" si="402"/>
        <v>15591</v>
      </c>
      <c r="F1937" s="35">
        <f t="shared" si="403"/>
        <v>551832</v>
      </c>
      <c r="G1937" s="35">
        <f t="shared" si="404"/>
        <v>-433812</v>
      </c>
      <c r="H1937" s="36">
        <f t="shared" si="405"/>
        <v>11863</v>
      </c>
      <c r="I1937" s="36">
        <f t="shared" si="406"/>
        <v>10198</v>
      </c>
      <c r="J1937" s="36">
        <f t="shared" si="407"/>
        <v>80551</v>
      </c>
      <c r="K1937" s="36">
        <f t="shared" si="408"/>
        <v>102612</v>
      </c>
      <c r="L1937" s="36"/>
      <c r="M1937" s="36">
        <f t="shared" si="412"/>
        <v>11911</v>
      </c>
      <c r="N1937" s="36">
        <f t="shared" si="413"/>
        <v>645454</v>
      </c>
      <c r="O1937" s="36">
        <f t="shared" si="409"/>
        <v>657365</v>
      </c>
      <c r="P1937" s="36">
        <f t="shared" si="410"/>
        <v>657365</v>
      </c>
      <c r="Q1937" s="36">
        <f t="shared" si="411"/>
        <v>-54208</v>
      </c>
    </row>
    <row r="1938" spans="1:17" s="33" customFormat="1" ht="13.2" x14ac:dyDescent="0.25">
      <c r="A1938" s="62">
        <v>94701</v>
      </c>
      <c r="B1938" s="63" t="s">
        <v>2230</v>
      </c>
      <c r="C1938" s="65">
        <v>29681.41</v>
      </c>
      <c r="D1938" s="34">
        <f t="shared" si="401"/>
        <v>3.8740021023834032E-5</v>
      </c>
      <c r="E1938" s="66">
        <f t="shared" si="402"/>
        <v>5431</v>
      </c>
      <c r="F1938" s="35">
        <f t="shared" si="403"/>
        <v>192221</v>
      </c>
      <c r="G1938" s="35">
        <f t="shared" si="404"/>
        <v>-151111</v>
      </c>
      <c r="H1938" s="36">
        <f t="shared" si="405"/>
        <v>4132</v>
      </c>
      <c r="I1938" s="36">
        <f t="shared" si="406"/>
        <v>3552</v>
      </c>
      <c r="J1938" s="36">
        <f t="shared" si="407"/>
        <v>28059</v>
      </c>
      <c r="K1938" s="36">
        <f t="shared" si="408"/>
        <v>35743</v>
      </c>
      <c r="L1938" s="36"/>
      <c r="M1938" s="36">
        <f t="shared" si="412"/>
        <v>4149</v>
      </c>
      <c r="N1938" s="36">
        <f t="shared" si="413"/>
        <v>224833</v>
      </c>
      <c r="O1938" s="36">
        <f t="shared" si="409"/>
        <v>228982</v>
      </c>
      <c r="P1938" s="36">
        <f t="shared" si="410"/>
        <v>228982</v>
      </c>
      <c r="Q1938" s="36">
        <f t="shared" si="411"/>
        <v>-18883</v>
      </c>
    </row>
    <row r="1939" spans="1:17" s="33" customFormat="1" ht="13.2" x14ac:dyDescent="0.25">
      <c r="A1939" s="62">
        <v>95201</v>
      </c>
      <c r="B1939" s="63" t="s">
        <v>2231</v>
      </c>
      <c r="C1939" s="65">
        <v>336817.38</v>
      </c>
      <c r="D1939" s="34">
        <f t="shared" si="401"/>
        <v>4.3961228197692416E-4</v>
      </c>
      <c r="E1939" s="66">
        <f t="shared" si="402"/>
        <v>61630</v>
      </c>
      <c r="F1939" s="35">
        <f t="shared" si="403"/>
        <v>2181279</v>
      </c>
      <c r="G1939" s="35">
        <f t="shared" si="404"/>
        <v>-1714771</v>
      </c>
      <c r="H1939" s="36">
        <f t="shared" si="405"/>
        <v>46892</v>
      </c>
      <c r="I1939" s="36">
        <f t="shared" si="406"/>
        <v>40311</v>
      </c>
      <c r="J1939" s="36">
        <f t="shared" si="407"/>
        <v>318401</v>
      </c>
      <c r="K1939" s="36">
        <f t="shared" si="408"/>
        <v>405604</v>
      </c>
      <c r="L1939" s="36"/>
      <c r="M1939" s="36">
        <f t="shared" si="412"/>
        <v>47082</v>
      </c>
      <c r="N1939" s="36">
        <f t="shared" si="413"/>
        <v>2551348</v>
      </c>
      <c r="O1939" s="36">
        <f t="shared" si="409"/>
        <v>2598430</v>
      </c>
      <c r="P1939" s="36">
        <f t="shared" si="410"/>
        <v>2598430</v>
      </c>
      <c r="Q1939" s="36">
        <f t="shared" si="411"/>
        <v>-214275</v>
      </c>
    </row>
    <row r="1940" spans="1:17" s="33" customFormat="1" ht="13.2" x14ac:dyDescent="0.25">
      <c r="A1940" s="62">
        <v>95203</v>
      </c>
      <c r="B1940" s="63" t="s">
        <v>2232</v>
      </c>
      <c r="C1940" s="65">
        <v>6949.69</v>
      </c>
      <c r="D1940" s="34">
        <f t="shared" si="401"/>
        <v>9.0706990237030227E-6</v>
      </c>
      <c r="E1940" s="66">
        <f t="shared" si="402"/>
        <v>1272</v>
      </c>
      <c r="F1940" s="35">
        <f t="shared" si="403"/>
        <v>45007</v>
      </c>
      <c r="G1940" s="35">
        <f t="shared" si="404"/>
        <v>-35382</v>
      </c>
      <c r="H1940" s="36">
        <f t="shared" si="405"/>
        <v>968</v>
      </c>
      <c r="I1940" s="36">
        <f t="shared" si="406"/>
        <v>832</v>
      </c>
      <c r="J1940" s="36">
        <f t="shared" si="407"/>
        <v>6570</v>
      </c>
      <c r="K1940" s="36">
        <f t="shared" si="408"/>
        <v>8370</v>
      </c>
      <c r="L1940" s="36"/>
      <c r="M1940" s="36">
        <f t="shared" si="412"/>
        <v>971</v>
      </c>
      <c r="N1940" s="36">
        <f t="shared" si="413"/>
        <v>52643</v>
      </c>
      <c r="O1940" s="36">
        <f t="shared" si="409"/>
        <v>53614</v>
      </c>
      <c r="P1940" s="36">
        <f t="shared" si="410"/>
        <v>53614</v>
      </c>
      <c r="Q1940" s="36">
        <f t="shared" si="411"/>
        <v>-4421</v>
      </c>
    </row>
    <row r="1941" spans="1:17" s="33" customFormat="1" ht="13.2" x14ac:dyDescent="0.25">
      <c r="A1941" s="62">
        <v>95204</v>
      </c>
      <c r="B1941" s="63" t="s">
        <v>2233</v>
      </c>
      <c r="C1941" s="65">
        <v>17499</v>
      </c>
      <c r="D1941" s="34">
        <f t="shared" si="401"/>
        <v>2.2839603236371577E-5</v>
      </c>
      <c r="E1941" s="66">
        <f t="shared" si="402"/>
        <v>3202</v>
      </c>
      <c r="F1941" s="35">
        <f t="shared" si="403"/>
        <v>113326</v>
      </c>
      <c r="G1941" s="35">
        <f t="shared" si="404"/>
        <v>-89089</v>
      </c>
      <c r="H1941" s="36">
        <f t="shared" si="405"/>
        <v>2436</v>
      </c>
      <c r="I1941" s="36">
        <f t="shared" si="406"/>
        <v>2094</v>
      </c>
      <c r="J1941" s="36">
        <f t="shared" si="407"/>
        <v>16542</v>
      </c>
      <c r="K1941" s="36">
        <f t="shared" si="408"/>
        <v>21072</v>
      </c>
      <c r="L1941" s="36"/>
      <c r="M1941" s="36">
        <f t="shared" si="412"/>
        <v>2446</v>
      </c>
      <c r="N1941" s="36">
        <f t="shared" si="413"/>
        <v>132553</v>
      </c>
      <c r="O1941" s="36">
        <f t="shared" si="409"/>
        <v>134999</v>
      </c>
      <c r="P1941" s="36">
        <f t="shared" si="410"/>
        <v>134999</v>
      </c>
      <c r="Q1941" s="36">
        <f t="shared" si="411"/>
        <v>-11132</v>
      </c>
    </row>
    <row r="1942" spans="1:17" s="33" customFormat="1" ht="13.2" x14ac:dyDescent="0.25">
      <c r="A1942" s="62">
        <v>95301</v>
      </c>
      <c r="B1942" s="63" t="s">
        <v>2234</v>
      </c>
      <c r="C1942" s="65">
        <v>195275.05</v>
      </c>
      <c r="D1942" s="34">
        <f t="shared" si="401"/>
        <v>2.5487197348206307E-4</v>
      </c>
      <c r="E1942" s="66">
        <f t="shared" si="402"/>
        <v>35731</v>
      </c>
      <c r="F1942" s="35">
        <f t="shared" si="403"/>
        <v>1264630</v>
      </c>
      <c r="G1942" s="35">
        <f t="shared" si="404"/>
        <v>-994165</v>
      </c>
      <c r="H1942" s="36">
        <f t="shared" si="405"/>
        <v>27186</v>
      </c>
      <c r="I1942" s="36">
        <f t="shared" si="406"/>
        <v>23371</v>
      </c>
      <c r="J1942" s="36">
        <f t="shared" si="407"/>
        <v>184598</v>
      </c>
      <c r="K1942" s="36">
        <f t="shared" si="408"/>
        <v>235155</v>
      </c>
      <c r="L1942" s="36"/>
      <c r="M1942" s="36">
        <f t="shared" si="412"/>
        <v>27296</v>
      </c>
      <c r="N1942" s="36">
        <f t="shared" si="413"/>
        <v>1479183</v>
      </c>
      <c r="O1942" s="36">
        <f t="shared" si="409"/>
        <v>1506479</v>
      </c>
      <c r="P1942" s="36">
        <f t="shared" si="410"/>
        <v>1506479</v>
      </c>
      <c r="Q1942" s="36">
        <f t="shared" si="411"/>
        <v>-124229</v>
      </c>
    </row>
    <row r="1943" spans="1:17" s="33" customFormat="1" ht="13.2" x14ac:dyDescent="0.25">
      <c r="A1943" s="62">
        <v>95303</v>
      </c>
      <c r="B1943" s="63" t="s">
        <v>2235</v>
      </c>
      <c r="C1943" s="65">
        <v>18912.64</v>
      </c>
      <c r="D1943" s="34">
        <f t="shared" si="401"/>
        <v>2.4684678767491316E-5</v>
      </c>
      <c r="E1943" s="66">
        <f t="shared" si="402"/>
        <v>3461</v>
      </c>
      <c r="F1943" s="35">
        <f t="shared" si="403"/>
        <v>122481</v>
      </c>
      <c r="G1943" s="35">
        <f t="shared" si="404"/>
        <v>-96286</v>
      </c>
      <c r="H1943" s="36">
        <f t="shared" si="405"/>
        <v>2633</v>
      </c>
      <c r="I1943" s="36">
        <f t="shared" si="406"/>
        <v>2264</v>
      </c>
      <c r="J1943" s="36">
        <f t="shared" si="407"/>
        <v>17879</v>
      </c>
      <c r="K1943" s="36">
        <f t="shared" si="408"/>
        <v>22776</v>
      </c>
      <c r="L1943" s="36"/>
      <c r="M1943" s="36">
        <f t="shared" si="412"/>
        <v>2644</v>
      </c>
      <c r="N1943" s="36">
        <f t="shared" si="413"/>
        <v>143261</v>
      </c>
      <c r="O1943" s="36">
        <f t="shared" si="409"/>
        <v>145905</v>
      </c>
      <c r="P1943" s="36">
        <f t="shared" si="410"/>
        <v>145905</v>
      </c>
      <c r="Q1943" s="36">
        <f t="shared" si="411"/>
        <v>-12032</v>
      </c>
    </row>
    <row r="1944" spans="1:17" s="33" customFormat="1" ht="13.2" x14ac:dyDescent="0.25">
      <c r="A1944" s="62">
        <v>95305</v>
      </c>
      <c r="B1944" s="63" t="s">
        <v>2236</v>
      </c>
      <c r="C1944" s="65">
        <v>4127.82</v>
      </c>
      <c r="D1944" s="34">
        <f t="shared" si="401"/>
        <v>5.3876090651556847E-6</v>
      </c>
      <c r="E1944" s="66">
        <f t="shared" si="402"/>
        <v>755</v>
      </c>
      <c r="F1944" s="35">
        <f t="shared" si="403"/>
        <v>26732</v>
      </c>
      <c r="G1944" s="35">
        <f t="shared" si="404"/>
        <v>-21015</v>
      </c>
      <c r="H1944" s="36">
        <f t="shared" si="405"/>
        <v>575</v>
      </c>
      <c r="I1944" s="36">
        <f t="shared" si="406"/>
        <v>494</v>
      </c>
      <c r="J1944" s="36">
        <f t="shared" si="407"/>
        <v>3902</v>
      </c>
      <c r="K1944" s="36">
        <f t="shared" si="408"/>
        <v>4971</v>
      </c>
      <c r="L1944" s="36"/>
      <c r="M1944" s="36">
        <f t="shared" si="412"/>
        <v>577</v>
      </c>
      <c r="N1944" s="36">
        <f t="shared" si="413"/>
        <v>31268</v>
      </c>
      <c r="O1944" s="36">
        <f t="shared" si="409"/>
        <v>31845</v>
      </c>
      <c r="P1944" s="36">
        <f t="shared" si="410"/>
        <v>31845</v>
      </c>
      <c r="Q1944" s="36">
        <f t="shared" si="411"/>
        <v>-2626</v>
      </c>
    </row>
    <row r="1945" spans="1:17" s="33" customFormat="1" ht="13.2" x14ac:dyDescent="0.25">
      <c r="A1945" s="62">
        <v>95306</v>
      </c>
      <c r="B1945" s="63" t="s">
        <v>2237</v>
      </c>
      <c r="C1945" s="65">
        <v>12629.9</v>
      </c>
      <c r="D1945" s="34">
        <f t="shared" si="401"/>
        <v>1.648447939396819E-5</v>
      </c>
      <c r="E1945" s="66">
        <f t="shared" si="402"/>
        <v>2311</v>
      </c>
      <c r="F1945" s="35">
        <f t="shared" si="403"/>
        <v>81793</v>
      </c>
      <c r="G1945" s="35">
        <f t="shared" si="404"/>
        <v>-64300</v>
      </c>
      <c r="H1945" s="36">
        <f t="shared" si="405"/>
        <v>1758</v>
      </c>
      <c r="I1945" s="36">
        <f t="shared" si="406"/>
        <v>1512</v>
      </c>
      <c r="J1945" s="36">
        <f t="shared" si="407"/>
        <v>11939</v>
      </c>
      <c r="K1945" s="36">
        <f t="shared" si="408"/>
        <v>15209</v>
      </c>
      <c r="L1945" s="36"/>
      <c r="M1945" s="36">
        <f t="shared" si="412"/>
        <v>1765</v>
      </c>
      <c r="N1945" s="36">
        <f t="shared" si="413"/>
        <v>95670</v>
      </c>
      <c r="O1945" s="36">
        <f t="shared" si="409"/>
        <v>97435</v>
      </c>
      <c r="P1945" s="36">
        <f t="shared" si="410"/>
        <v>97435</v>
      </c>
      <c r="Q1945" s="36">
        <f t="shared" si="411"/>
        <v>-8035</v>
      </c>
    </row>
    <row r="1946" spans="1:17" s="33" customFormat="1" ht="13.2" x14ac:dyDescent="0.25">
      <c r="A1946" s="62">
        <v>95308</v>
      </c>
      <c r="B1946" s="63" t="s">
        <v>2238</v>
      </c>
      <c r="C1946" s="65">
        <v>3843.61</v>
      </c>
      <c r="D1946" s="34">
        <f t="shared" si="401"/>
        <v>5.0166596602863111E-6</v>
      </c>
      <c r="E1946" s="66">
        <f t="shared" si="402"/>
        <v>703</v>
      </c>
      <c r="F1946" s="35">
        <f t="shared" si="403"/>
        <v>24892</v>
      </c>
      <c r="G1946" s="35">
        <f t="shared" si="404"/>
        <v>-19568</v>
      </c>
      <c r="H1946" s="36">
        <f t="shared" si="405"/>
        <v>535</v>
      </c>
      <c r="I1946" s="36">
        <f t="shared" si="406"/>
        <v>460</v>
      </c>
      <c r="J1946" s="36">
        <f t="shared" si="407"/>
        <v>3633</v>
      </c>
      <c r="K1946" s="36">
        <f t="shared" si="408"/>
        <v>4628</v>
      </c>
      <c r="L1946" s="36"/>
      <c r="M1946" s="36">
        <f t="shared" si="412"/>
        <v>537</v>
      </c>
      <c r="N1946" s="36">
        <f t="shared" si="413"/>
        <v>29115</v>
      </c>
      <c r="O1946" s="36">
        <f t="shared" si="409"/>
        <v>29652</v>
      </c>
      <c r="P1946" s="36">
        <f t="shared" si="410"/>
        <v>29652</v>
      </c>
      <c r="Q1946" s="36">
        <f t="shared" si="411"/>
        <v>-2445</v>
      </c>
    </row>
    <row r="1947" spans="1:17" s="33" customFormat="1" ht="13.2" x14ac:dyDescent="0.25">
      <c r="A1947" s="62">
        <v>95311</v>
      </c>
      <c r="B1947" s="63" t="s">
        <v>2239</v>
      </c>
      <c r="C1947" s="65">
        <v>86332.33</v>
      </c>
      <c r="D1947" s="34">
        <f t="shared" si="401"/>
        <v>1.1268050538153604E-4</v>
      </c>
      <c r="E1947" s="66">
        <f t="shared" si="402"/>
        <v>15797</v>
      </c>
      <c r="F1947" s="35">
        <f t="shared" si="403"/>
        <v>559101</v>
      </c>
      <c r="G1947" s="35">
        <f t="shared" si="404"/>
        <v>-439527</v>
      </c>
      <c r="H1947" s="36">
        <f t="shared" si="405"/>
        <v>12019</v>
      </c>
      <c r="I1947" s="36">
        <f t="shared" si="406"/>
        <v>10332</v>
      </c>
      <c r="J1947" s="36">
        <f t="shared" si="407"/>
        <v>81612</v>
      </c>
      <c r="K1947" s="36">
        <f t="shared" si="408"/>
        <v>103963</v>
      </c>
      <c r="L1947" s="36"/>
      <c r="M1947" s="36">
        <f t="shared" si="412"/>
        <v>12068</v>
      </c>
      <c r="N1947" s="36">
        <f t="shared" si="413"/>
        <v>653956</v>
      </c>
      <c r="O1947" s="36">
        <f t="shared" si="409"/>
        <v>666024</v>
      </c>
      <c r="P1947" s="36">
        <f t="shared" si="410"/>
        <v>666024</v>
      </c>
      <c r="Q1947" s="36">
        <f t="shared" si="411"/>
        <v>-54922</v>
      </c>
    </row>
    <row r="1948" spans="1:17" s="33" customFormat="1" ht="13.2" x14ac:dyDescent="0.25">
      <c r="A1948" s="62">
        <v>95312</v>
      </c>
      <c r="B1948" s="63" t="s">
        <v>2240</v>
      </c>
      <c r="C1948" s="65">
        <v>1078.1600000000001</v>
      </c>
      <c r="D1948" s="34">
        <f t="shared" si="401"/>
        <v>1.4072087905209659E-6</v>
      </c>
      <c r="E1948" s="66">
        <f t="shared" si="402"/>
        <v>197</v>
      </c>
      <c r="F1948" s="35">
        <f t="shared" si="403"/>
        <v>6982</v>
      </c>
      <c r="G1948" s="35">
        <f t="shared" si="404"/>
        <v>-5489</v>
      </c>
      <c r="H1948" s="36">
        <f t="shared" si="405"/>
        <v>150</v>
      </c>
      <c r="I1948" s="36">
        <f t="shared" si="406"/>
        <v>129</v>
      </c>
      <c r="J1948" s="36">
        <f t="shared" si="407"/>
        <v>1019</v>
      </c>
      <c r="K1948" s="36">
        <f t="shared" si="408"/>
        <v>1298</v>
      </c>
      <c r="L1948" s="36"/>
      <c r="M1948" s="36">
        <f t="shared" si="412"/>
        <v>151</v>
      </c>
      <c r="N1948" s="36">
        <f t="shared" si="413"/>
        <v>8167</v>
      </c>
      <c r="O1948" s="36">
        <f t="shared" si="409"/>
        <v>8318</v>
      </c>
      <c r="P1948" s="36">
        <f t="shared" si="410"/>
        <v>8318</v>
      </c>
      <c r="Q1948" s="36">
        <f t="shared" si="411"/>
        <v>-686</v>
      </c>
    </row>
    <row r="1949" spans="1:17" s="33" customFormat="1" ht="13.2" x14ac:dyDescent="0.25">
      <c r="A1949" s="62">
        <v>95543</v>
      </c>
      <c r="B1949" s="63" t="s">
        <v>2241</v>
      </c>
      <c r="C1949" s="65">
        <v>460873.09</v>
      </c>
      <c r="D1949" s="34">
        <f t="shared" si="401"/>
        <v>6.0152914554663524E-4</v>
      </c>
      <c r="E1949" s="66">
        <f t="shared" si="402"/>
        <v>84329</v>
      </c>
      <c r="F1949" s="35">
        <f t="shared" si="403"/>
        <v>2984682</v>
      </c>
      <c r="G1949" s="35">
        <f t="shared" si="404"/>
        <v>-2346351</v>
      </c>
      <c r="H1949" s="36">
        <f t="shared" si="405"/>
        <v>64163</v>
      </c>
      <c r="I1949" s="36">
        <f t="shared" si="406"/>
        <v>55158</v>
      </c>
      <c r="J1949" s="36">
        <f t="shared" si="407"/>
        <v>435674</v>
      </c>
      <c r="K1949" s="36">
        <f t="shared" si="408"/>
        <v>554995</v>
      </c>
      <c r="L1949" s="36"/>
      <c r="M1949" s="36">
        <f t="shared" si="412"/>
        <v>64423</v>
      </c>
      <c r="N1949" s="36">
        <f t="shared" si="413"/>
        <v>3491054</v>
      </c>
      <c r="O1949" s="36">
        <f t="shared" si="409"/>
        <v>3555477</v>
      </c>
      <c r="P1949" s="36">
        <f t="shared" si="410"/>
        <v>3555477</v>
      </c>
      <c r="Q1949" s="36">
        <f t="shared" si="411"/>
        <v>-293196</v>
      </c>
    </row>
    <row r="1950" spans="1:17" s="33" customFormat="1" ht="13.2" x14ac:dyDescent="0.25">
      <c r="A1950" s="62">
        <v>95544</v>
      </c>
      <c r="B1950" s="63" t="s">
        <v>2242</v>
      </c>
      <c r="C1950" s="65">
        <v>769571.83999999997</v>
      </c>
      <c r="D1950" s="34">
        <f t="shared" si="401"/>
        <v>1.004441138778469E-3</v>
      </c>
      <c r="E1950" s="66">
        <f t="shared" si="402"/>
        <v>140814</v>
      </c>
      <c r="F1950" s="35">
        <f t="shared" si="403"/>
        <v>4983861</v>
      </c>
      <c r="G1950" s="35">
        <f t="shared" si="404"/>
        <v>-3917967</v>
      </c>
      <c r="H1950" s="36">
        <f t="shared" si="405"/>
        <v>107140</v>
      </c>
      <c r="I1950" s="36">
        <f t="shared" si="406"/>
        <v>92104</v>
      </c>
      <c r="J1950" s="36">
        <f t="shared" si="407"/>
        <v>727494</v>
      </c>
      <c r="K1950" s="36">
        <f t="shared" si="408"/>
        <v>926738</v>
      </c>
      <c r="L1950" s="36"/>
      <c r="M1950" s="36">
        <f t="shared" si="412"/>
        <v>107575</v>
      </c>
      <c r="N1950" s="36">
        <f t="shared" si="413"/>
        <v>5829407</v>
      </c>
      <c r="O1950" s="36">
        <f t="shared" si="409"/>
        <v>5936982</v>
      </c>
      <c r="P1950" s="36">
        <f t="shared" si="410"/>
        <v>5936982</v>
      </c>
      <c r="Q1950" s="36">
        <f t="shared" si="411"/>
        <v>-489582</v>
      </c>
    </row>
    <row r="1951" spans="1:17" s="33" customFormat="1" ht="13.2" x14ac:dyDescent="0.25">
      <c r="A1951" s="62">
        <v>95546</v>
      </c>
      <c r="B1951" s="63" t="s">
        <v>2243</v>
      </c>
      <c r="C1951" s="65">
        <v>319921.5</v>
      </c>
      <c r="D1951" s="34">
        <f t="shared" si="401"/>
        <v>4.1755986780872334E-4</v>
      </c>
      <c r="E1951" s="66">
        <f t="shared" si="402"/>
        <v>58538</v>
      </c>
      <c r="F1951" s="35">
        <f t="shared" si="403"/>
        <v>2071859</v>
      </c>
      <c r="G1951" s="35">
        <f t="shared" si="404"/>
        <v>-1628752</v>
      </c>
      <c r="H1951" s="36">
        <f t="shared" si="405"/>
        <v>44539</v>
      </c>
      <c r="I1951" s="36">
        <f t="shared" si="406"/>
        <v>38289</v>
      </c>
      <c r="J1951" s="36">
        <f t="shared" si="407"/>
        <v>302429</v>
      </c>
      <c r="K1951" s="36">
        <f t="shared" si="408"/>
        <v>385257</v>
      </c>
      <c r="L1951" s="36"/>
      <c r="M1951" s="36">
        <f t="shared" si="412"/>
        <v>44720</v>
      </c>
      <c r="N1951" s="36">
        <f t="shared" si="413"/>
        <v>2423364</v>
      </c>
      <c r="O1951" s="36">
        <f t="shared" si="409"/>
        <v>2468084</v>
      </c>
      <c r="P1951" s="36">
        <f t="shared" si="410"/>
        <v>2468084</v>
      </c>
      <c r="Q1951" s="36">
        <f t="shared" si="411"/>
        <v>-203526</v>
      </c>
    </row>
    <row r="1952" spans="1:17" s="33" customFormat="1" ht="13.2" x14ac:dyDescent="0.25">
      <c r="A1952" s="62">
        <v>96201</v>
      </c>
      <c r="B1952" s="63" t="s">
        <v>2244</v>
      </c>
      <c r="C1952" s="65">
        <v>586085.39</v>
      </c>
      <c r="D1952" s="34">
        <f t="shared" si="401"/>
        <v>7.6495558433248181E-4</v>
      </c>
      <c r="E1952" s="66">
        <f t="shared" si="402"/>
        <v>107240</v>
      </c>
      <c r="F1952" s="35">
        <f t="shared" si="403"/>
        <v>3795575</v>
      </c>
      <c r="G1952" s="35">
        <f t="shared" si="404"/>
        <v>-2983820</v>
      </c>
      <c r="H1952" s="36">
        <f t="shared" si="405"/>
        <v>81595</v>
      </c>
      <c r="I1952" s="36">
        <f t="shared" si="406"/>
        <v>70144</v>
      </c>
      <c r="J1952" s="36">
        <f t="shared" si="407"/>
        <v>554040</v>
      </c>
      <c r="K1952" s="36">
        <f t="shared" si="408"/>
        <v>705779</v>
      </c>
      <c r="L1952" s="36"/>
      <c r="M1952" s="36">
        <f t="shared" si="412"/>
        <v>81926</v>
      </c>
      <c r="N1952" s="36">
        <f t="shared" si="413"/>
        <v>4439521</v>
      </c>
      <c r="O1952" s="36">
        <f t="shared" si="409"/>
        <v>4521447</v>
      </c>
      <c r="P1952" s="36">
        <f t="shared" si="410"/>
        <v>4521447</v>
      </c>
      <c r="Q1952" s="36">
        <f t="shared" si="411"/>
        <v>-372853</v>
      </c>
    </row>
    <row r="1953" spans="1:17" s="33" customFormat="1" ht="13.2" x14ac:dyDescent="0.25">
      <c r="A1953" s="62">
        <v>96203</v>
      </c>
      <c r="B1953" s="63" t="s">
        <v>2245</v>
      </c>
      <c r="C1953" s="65">
        <v>15446.72</v>
      </c>
      <c r="D1953" s="34">
        <f t="shared" si="401"/>
        <v>2.0160978118939688E-5</v>
      </c>
      <c r="E1953" s="66">
        <f t="shared" si="402"/>
        <v>2826</v>
      </c>
      <c r="F1953" s="35">
        <f t="shared" si="403"/>
        <v>100035</v>
      </c>
      <c r="G1953" s="35">
        <f t="shared" si="404"/>
        <v>-78641</v>
      </c>
      <c r="H1953" s="36">
        <f t="shared" si="405"/>
        <v>2150</v>
      </c>
      <c r="I1953" s="36">
        <f t="shared" si="406"/>
        <v>1849</v>
      </c>
      <c r="J1953" s="36">
        <f t="shared" si="407"/>
        <v>14602</v>
      </c>
      <c r="K1953" s="36">
        <f t="shared" si="408"/>
        <v>18601</v>
      </c>
      <c r="L1953" s="36"/>
      <c r="M1953" s="36">
        <f t="shared" si="412"/>
        <v>2159</v>
      </c>
      <c r="N1953" s="36">
        <f t="shared" si="413"/>
        <v>117007</v>
      </c>
      <c r="O1953" s="36">
        <f t="shared" si="409"/>
        <v>119166</v>
      </c>
      <c r="P1953" s="36">
        <f t="shared" si="410"/>
        <v>119166</v>
      </c>
      <c r="Q1953" s="36">
        <f t="shared" si="411"/>
        <v>-9827</v>
      </c>
    </row>
    <row r="1954" spans="1:17" s="33" customFormat="1" ht="13.2" x14ac:dyDescent="0.25">
      <c r="A1954" s="62">
        <v>96205</v>
      </c>
      <c r="B1954" s="63" t="s">
        <v>2246</v>
      </c>
      <c r="C1954" s="65">
        <v>2151317.15</v>
      </c>
      <c r="D1954" s="34">
        <f t="shared" si="401"/>
        <v>2.807887887399376E-3</v>
      </c>
      <c r="E1954" s="66">
        <f t="shared" si="402"/>
        <v>393641</v>
      </c>
      <c r="F1954" s="35">
        <f t="shared" si="403"/>
        <v>13932247</v>
      </c>
      <c r="G1954" s="35">
        <f t="shared" si="404"/>
        <v>-10952571</v>
      </c>
      <c r="H1954" s="36">
        <f t="shared" si="405"/>
        <v>299506</v>
      </c>
      <c r="I1954" s="36">
        <f t="shared" si="406"/>
        <v>257475</v>
      </c>
      <c r="J1954" s="36">
        <f t="shared" si="407"/>
        <v>2033690</v>
      </c>
      <c r="K1954" s="36">
        <f t="shared" si="408"/>
        <v>2590671</v>
      </c>
      <c r="L1954" s="36"/>
      <c r="M1954" s="36">
        <f t="shared" si="412"/>
        <v>300722</v>
      </c>
      <c r="N1954" s="36">
        <f t="shared" si="413"/>
        <v>16295948</v>
      </c>
      <c r="O1954" s="36">
        <f t="shared" si="409"/>
        <v>16596670</v>
      </c>
      <c r="P1954" s="36">
        <f t="shared" si="410"/>
        <v>16596670</v>
      </c>
      <c r="Q1954" s="36">
        <f t="shared" si="411"/>
        <v>-1368614</v>
      </c>
    </row>
    <row r="1955" spans="1:17" s="33" customFormat="1" ht="13.2" x14ac:dyDescent="0.25">
      <c r="A1955" s="62">
        <v>96207</v>
      </c>
      <c r="B1955" s="63" t="s">
        <v>2247</v>
      </c>
      <c r="C1955" s="65">
        <v>21951.83</v>
      </c>
      <c r="D1955" s="34">
        <f t="shared" si="401"/>
        <v>2.8651413652910381E-5</v>
      </c>
      <c r="E1955" s="66">
        <f t="shared" si="402"/>
        <v>4017</v>
      </c>
      <c r="F1955" s="35">
        <f t="shared" si="403"/>
        <v>142163</v>
      </c>
      <c r="G1955" s="35">
        <f t="shared" si="404"/>
        <v>-111759</v>
      </c>
      <c r="H1955" s="36">
        <f t="shared" si="405"/>
        <v>3056</v>
      </c>
      <c r="I1955" s="36">
        <f t="shared" si="406"/>
        <v>2627</v>
      </c>
      <c r="J1955" s="36">
        <f t="shared" si="407"/>
        <v>20752</v>
      </c>
      <c r="K1955" s="36">
        <f t="shared" si="408"/>
        <v>26435</v>
      </c>
      <c r="L1955" s="36"/>
      <c r="M1955" s="36">
        <f t="shared" si="412"/>
        <v>3069</v>
      </c>
      <c r="N1955" s="36">
        <f t="shared" si="413"/>
        <v>166282</v>
      </c>
      <c r="O1955" s="36">
        <f t="shared" si="409"/>
        <v>169351</v>
      </c>
      <c r="P1955" s="36">
        <f t="shared" si="410"/>
        <v>169351</v>
      </c>
      <c r="Q1955" s="36">
        <f t="shared" si="411"/>
        <v>-13965</v>
      </c>
    </row>
    <row r="1956" spans="1:17" s="33" customFormat="1" ht="13.2" x14ac:dyDescent="0.25">
      <c r="A1956" s="62">
        <v>96208</v>
      </c>
      <c r="B1956" s="63" t="s">
        <v>2248</v>
      </c>
      <c r="C1956" s="65">
        <v>414801.98</v>
      </c>
      <c r="D1956" s="34">
        <f t="shared" si="401"/>
        <v>5.4139737384201029E-4</v>
      </c>
      <c r="E1956" s="66">
        <f t="shared" si="402"/>
        <v>75899</v>
      </c>
      <c r="F1956" s="35">
        <f t="shared" si="403"/>
        <v>2686319</v>
      </c>
      <c r="G1956" s="35">
        <f t="shared" si="404"/>
        <v>-2111798</v>
      </c>
      <c r="H1956" s="36">
        <f t="shared" si="405"/>
        <v>57749</v>
      </c>
      <c r="I1956" s="36">
        <f t="shared" si="406"/>
        <v>49644</v>
      </c>
      <c r="J1956" s="36">
        <f t="shared" si="407"/>
        <v>392122</v>
      </c>
      <c r="K1956" s="36">
        <f t="shared" si="408"/>
        <v>499515</v>
      </c>
      <c r="L1956" s="36"/>
      <c r="M1956" s="36">
        <f t="shared" si="412"/>
        <v>57983</v>
      </c>
      <c r="N1956" s="36">
        <f t="shared" si="413"/>
        <v>3142071</v>
      </c>
      <c r="O1956" s="36">
        <f t="shared" si="409"/>
        <v>3200054</v>
      </c>
      <c r="P1956" s="36">
        <f t="shared" si="410"/>
        <v>3200054</v>
      </c>
      <c r="Q1956" s="36">
        <f t="shared" si="411"/>
        <v>-263887</v>
      </c>
    </row>
    <row r="1957" spans="1:17" s="33" customFormat="1" ht="13.2" x14ac:dyDescent="0.25">
      <c r="A1957" s="62">
        <v>96301</v>
      </c>
      <c r="B1957" s="63" t="s">
        <v>2249</v>
      </c>
      <c r="C1957" s="65">
        <v>242141.53</v>
      </c>
      <c r="D1957" s="34">
        <f t="shared" si="401"/>
        <v>3.1604185794890938E-4</v>
      </c>
      <c r="E1957" s="66">
        <f t="shared" si="402"/>
        <v>44306</v>
      </c>
      <c r="F1957" s="35">
        <f t="shared" si="403"/>
        <v>1568144</v>
      </c>
      <c r="G1957" s="35">
        <f t="shared" si="404"/>
        <v>-1232767</v>
      </c>
      <c r="H1957" s="36">
        <f t="shared" si="405"/>
        <v>33711</v>
      </c>
      <c r="I1957" s="36">
        <f t="shared" si="406"/>
        <v>28980</v>
      </c>
      <c r="J1957" s="36">
        <f t="shared" si="407"/>
        <v>228902</v>
      </c>
      <c r="K1957" s="36">
        <f t="shared" si="408"/>
        <v>291593</v>
      </c>
      <c r="L1957" s="36"/>
      <c r="M1957" s="36">
        <f t="shared" si="412"/>
        <v>33848</v>
      </c>
      <c r="N1957" s="36">
        <f t="shared" si="413"/>
        <v>1834191</v>
      </c>
      <c r="O1957" s="36">
        <f t="shared" si="409"/>
        <v>1868039</v>
      </c>
      <c r="P1957" s="36">
        <f t="shared" si="410"/>
        <v>1868039</v>
      </c>
      <c r="Q1957" s="36">
        <f t="shared" si="411"/>
        <v>-154044</v>
      </c>
    </row>
    <row r="1958" spans="1:17" s="33" customFormat="1" ht="13.2" x14ac:dyDescent="0.25">
      <c r="A1958" s="62">
        <v>96304</v>
      </c>
      <c r="B1958" s="63" t="s">
        <v>2250</v>
      </c>
      <c r="C1958" s="65">
        <v>7808.38</v>
      </c>
      <c r="D1958" s="34">
        <f t="shared" si="401"/>
        <v>1.0191456718602155E-5</v>
      </c>
      <c r="E1958" s="66">
        <f t="shared" si="402"/>
        <v>1429</v>
      </c>
      <c r="F1958" s="35">
        <f t="shared" si="403"/>
        <v>50568</v>
      </c>
      <c r="G1958" s="35">
        <f t="shared" si="404"/>
        <v>-39753</v>
      </c>
      <c r="H1958" s="36">
        <f t="shared" si="405"/>
        <v>1087</v>
      </c>
      <c r="I1958" s="36">
        <f t="shared" si="406"/>
        <v>935</v>
      </c>
      <c r="J1958" s="36">
        <f t="shared" si="407"/>
        <v>7381</v>
      </c>
      <c r="K1958" s="36">
        <f t="shared" si="408"/>
        <v>9403</v>
      </c>
      <c r="L1958" s="36"/>
      <c r="M1958" s="36">
        <f t="shared" si="412"/>
        <v>1091</v>
      </c>
      <c r="N1958" s="36">
        <f t="shared" si="413"/>
        <v>59147</v>
      </c>
      <c r="O1958" s="36">
        <f t="shared" si="409"/>
        <v>60238</v>
      </c>
      <c r="P1958" s="36">
        <f t="shared" si="410"/>
        <v>60238</v>
      </c>
      <c r="Q1958" s="36">
        <f t="shared" si="411"/>
        <v>-4967</v>
      </c>
    </row>
    <row r="1959" spans="1:17" s="33" customFormat="1" ht="13.2" x14ac:dyDescent="0.25">
      <c r="A1959" s="62">
        <v>96305</v>
      </c>
      <c r="B1959" s="63" t="s">
        <v>2251</v>
      </c>
      <c r="C1959" s="65">
        <v>9057.98</v>
      </c>
      <c r="D1959" s="34">
        <f t="shared" si="401"/>
        <v>1.1822428100062234E-5</v>
      </c>
      <c r="E1959" s="66">
        <f t="shared" si="402"/>
        <v>1657</v>
      </c>
      <c r="F1959" s="35">
        <f t="shared" si="403"/>
        <v>58661</v>
      </c>
      <c r="G1959" s="35">
        <f t="shared" si="404"/>
        <v>-46115</v>
      </c>
      <c r="H1959" s="36">
        <f t="shared" si="405"/>
        <v>1261</v>
      </c>
      <c r="I1959" s="36">
        <f t="shared" si="406"/>
        <v>1084</v>
      </c>
      <c r="J1959" s="36">
        <f t="shared" si="407"/>
        <v>8563</v>
      </c>
      <c r="K1959" s="36">
        <f t="shared" si="408"/>
        <v>10908</v>
      </c>
      <c r="L1959" s="36"/>
      <c r="M1959" s="36">
        <f t="shared" si="412"/>
        <v>1266</v>
      </c>
      <c r="N1959" s="36">
        <f t="shared" si="413"/>
        <v>68613</v>
      </c>
      <c r="O1959" s="36">
        <f t="shared" si="409"/>
        <v>69879</v>
      </c>
      <c r="P1959" s="36">
        <f t="shared" si="410"/>
        <v>69879</v>
      </c>
      <c r="Q1959" s="36">
        <f t="shared" si="411"/>
        <v>-5762</v>
      </c>
    </row>
    <row r="1960" spans="1:17" s="33" customFormat="1" ht="13.2" x14ac:dyDescent="0.25">
      <c r="A1960" s="62">
        <v>96306</v>
      </c>
      <c r="B1960" s="63" t="s">
        <v>2252</v>
      </c>
      <c r="C1960" s="65">
        <v>17748.87</v>
      </c>
      <c r="D1960" s="34">
        <f t="shared" si="401"/>
        <v>2.3165732252925219E-5</v>
      </c>
      <c r="E1960" s="66">
        <f t="shared" si="402"/>
        <v>3248</v>
      </c>
      <c r="F1960" s="35">
        <f t="shared" si="403"/>
        <v>114944</v>
      </c>
      <c r="G1960" s="35">
        <f t="shared" si="404"/>
        <v>-90361</v>
      </c>
      <c r="H1960" s="36">
        <f t="shared" si="405"/>
        <v>2471</v>
      </c>
      <c r="I1960" s="36">
        <f t="shared" si="406"/>
        <v>2124</v>
      </c>
      <c r="J1960" s="36">
        <f t="shared" si="407"/>
        <v>16778</v>
      </c>
      <c r="K1960" s="36">
        <f t="shared" si="408"/>
        <v>21373</v>
      </c>
      <c r="L1960" s="36"/>
      <c r="M1960" s="36">
        <f t="shared" si="412"/>
        <v>2481</v>
      </c>
      <c r="N1960" s="36">
        <f t="shared" si="413"/>
        <v>134445</v>
      </c>
      <c r="O1960" s="36">
        <f t="shared" si="409"/>
        <v>136926</v>
      </c>
      <c r="P1960" s="36">
        <f t="shared" si="410"/>
        <v>136926</v>
      </c>
      <c r="Q1960" s="36">
        <f t="shared" si="411"/>
        <v>-11291</v>
      </c>
    </row>
    <row r="1961" spans="1:17" s="33" customFormat="1" ht="13.2" x14ac:dyDescent="0.25">
      <c r="A1961" s="62">
        <v>96307</v>
      </c>
      <c r="B1961" s="63" t="s">
        <v>2253</v>
      </c>
      <c r="C1961" s="65">
        <v>8025.24</v>
      </c>
      <c r="D1961" s="34">
        <f t="shared" si="401"/>
        <v>1.0474501255880829E-5</v>
      </c>
      <c r="E1961" s="66">
        <f t="shared" si="402"/>
        <v>1468</v>
      </c>
      <c r="F1961" s="35">
        <f t="shared" si="403"/>
        <v>51973</v>
      </c>
      <c r="G1961" s="35">
        <f t="shared" si="404"/>
        <v>-40857</v>
      </c>
      <c r="H1961" s="36">
        <f t="shared" si="405"/>
        <v>1117</v>
      </c>
      <c r="I1961" s="36">
        <f t="shared" si="406"/>
        <v>960</v>
      </c>
      <c r="J1961" s="36">
        <f t="shared" si="407"/>
        <v>7586</v>
      </c>
      <c r="K1961" s="36">
        <f t="shared" si="408"/>
        <v>9663</v>
      </c>
      <c r="L1961" s="36"/>
      <c r="M1961" s="36">
        <f t="shared" si="412"/>
        <v>1122</v>
      </c>
      <c r="N1961" s="36">
        <f t="shared" si="413"/>
        <v>60790</v>
      </c>
      <c r="O1961" s="36">
        <f t="shared" si="409"/>
        <v>61912</v>
      </c>
      <c r="P1961" s="36">
        <f t="shared" si="410"/>
        <v>61912</v>
      </c>
      <c r="Q1961" s="36">
        <f t="shared" si="411"/>
        <v>-5105</v>
      </c>
    </row>
    <row r="1962" spans="1:17" s="33" customFormat="1" ht="13.2" x14ac:dyDescent="0.25">
      <c r="A1962" s="62">
        <v>96308</v>
      </c>
      <c r="B1962" s="63" t="s">
        <v>2254</v>
      </c>
      <c r="C1962" s="65">
        <v>22521.87</v>
      </c>
      <c r="D1962" s="34">
        <f t="shared" si="401"/>
        <v>2.9395426878172464E-5</v>
      </c>
      <c r="E1962" s="66">
        <f t="shared" si="402"/>
        <v>4121</v>
      </c>
      <c r="F1962" s="35">
        <f t="shared" si="403"/>
        <v>145855</v>
      </c>
      <c r="G1962" s="35">
        <f t="shared" si="404"/>
        <v>-114661</v>
      </c>
      <c r="H1962" s="36">
        <f t="shared" si="405"/>
        <v>3135</v>
      </c>
      <c r="I1962" s="36">
        <f t="shared" si="406"/>
        <v>2695</v>
      </c>
      <c r="J1962" s="36">
        <f t="shared" si="407"/>
        <v>21290</v>
      </c>
      <c r="K1962" s="36">
        <f t="shared" si="408"/>
        <v>27120</v>
      </c>
      <c r="L1962" s="36"/>
      <c r="M1962" s="36">
        <f t="shared" si="412"/>
        <v>3148</v>
      </c>
      <c r="N1962" s="36">
        <f t="shared" si="413"/>
        <v>170600</v>
      </c>
      <c r="O1962" s="36">
        <f t="shared" si="409"/>
        <v>173748</v>
      </c>
      <c r="P1962" s="36">
        <f t="shared" si="410"/>
        <v>173748</v>
      </c>
      <c r="Q1962" s="36">
        <f t="shared" si="411"/>
        <v>-14328</v>
      </c>
    </row>
    <row r="1963" spans="1:17" s="33" customFormat="1" ht="13.2" x14ac:dyDescent="0.25">
      <c r="A1963" s="62">
        <v>96310</v>
      </c>
      <c r="B1963" s="63" t="s">
        <v>2255</v>
      </c>
      <c r="C1963" s="65">
        <v>1657.73</v>
      </c>
      <c r="D1963" s="34">
        <f t="shared" si="401"/>
        <v>2.1636605219172672E-6</v>
      </c>
      <c r="E1963" s="66">
        <f t="shared" si="402"/>
        <v>303</v>
      </c>
      <c r="F1963" s="35">
        <f t="shared" si="403"/>
        <v>10736</v>
      </c>
      <c r="G1963" s="35">
        <f t="shared" si="404"/>
        <v>-8440</v>
      </c>
      <c r="H1963" s="36">
        <f t="shared" si="405"/>
        <v>231</v>
      </c>
      <c r="I1963" s="36">
        <f t="shared" si="406"/>
        <v>198</v>
      </c>
      <c r="J1963" s="36">
        <f t="shared" si="407"/>
        <v>1567</v>
      </c>
      <c r="K1963" s="36">
        <f t="shared" si="408"/>
        <v>1996</v>
      </c>
      <c r="L1963" s="36"/>
      <c r="M1963" s="36">
        <f t="shared" si="412"/>
        <v>232</v>
      </c>
      <c r="N1963" s="36">
        <f t="shared" si="413"/>
        <v>12557</v>
      </c>
      <c r="O1963" s="36">
        <f t="shared" si="409"/>
        <v>12789</v>
      </c>
      <c r="P1963" s="36">
        <f t="shared" si="410"/>
        <v>12789</v>
      </c>
      <c r="Q1963" s="36">
        <f t="shared" si="411"/>
        <v>-1055</v>
      </c>
    </row>
    <row r="1964" spans="1:17" s="33" customFormat="1" ht="13.2" x14ac:dyDescent="0.25">
      <c r="A1964" s="62">
        <v>96554</v>
      </c>
      <c r="B1964" s="63" t="s">
        <v>2256</v>
      </c>
      <c r="C1964" s="65">
        <v>1176419.2</v>
      </c>
      <c r="D1964" s="34">
        <f t="shared" si="401"/>
        <v>1.5354561842190789E-3</v>
      </c>
      <c r="E1964" s="66">
        <f t="shared" si="402"/>
        <v>215257</v>
      </c>
      <c r="F1964" s="35">
        <f t="shared" si="403"/>
        <v>7618664</v>
      </c>
      <c r="G1964" s="35">
        <f t="shared" si="404"/>
        <v>-5989268</v>
      </c>
      <c r="H1964" s="36">
        <f t="shared" si="405"/>
        <v>163781</v>
      </c>
      <c r="I1964" s="36">
        <f t="shared" si="406"/>
        <v>140797</v>
      </c>
      <c r="J1964" s="36">
        <f t="shared" si="407"/>
        <v>1112096</v>
      </c>
      <c r="K1964" s="36">
        <f t="shared" si="408"/>
        <v>1416674</v>
      </c>
      <c r="L1964" s="36"/>
      <c r="M1964" s="36">
        <f t="shared" si="412"/>
        <v>164446</v>
      </c>
      <c r="N1964" s="36">
        <f t="shared" si="413"/>
        <v>8911222</v>
      </c>
      <c r="O1964" s="36">
        <f t="shared" si="409"/>
        <v>9075668</v>
      </c>
      <c r="P1964" s="36">
        <f t="shared" si="410"/>
        <v>9075668</v>
      </c>
      <c r="Q1964" s="36">
        <f t="shared" si="411"/>
        <v>-748408</v>
      </c>
    </row>
    <row r="1965" spans="1:17" s="33" customFormat="1" ht="13.2" x14ac:dyDescent="0.25">
      <c r="A1965" s="62">
        <v>96556</v>
      </c>
      <c r="B1965" s="63" t="s">
        <v>2257</v>
      </c>
      <c r="C1965" s="65">
        <v>412572.8</v>
      </c>
      <c r="D1965" s="34">
        <f t="shared" si="401"/>
        <v>5.3848785977020884E-4</v>
      </c>
      <c r="E1965" s="66">
        <f t="shared" si="402"/>
        <v>75491</v>
      </c>
      <c r="F1965" s="35">
        <f t="shared" si="403"/>
        <v>2671882</v>
      </c>
      <c r="G1965" s="35">
        <f t="shared" si="404"/>
        <v>-2100450</v>
      </c>
      <c r="H1965" s="36">
        <f t="shared" si="405"/>
        <v>57438</v>
      </c>
      <c r="I1965" s="36">
        <f t="shared" si="406"/>
        <v>49378</v>
      </c>
      <c r="J1965" s="36">
        <f t="shared" si="407"/>
        <v>390015</v>
      </c>
      <c r="K1965" s="36">
        <f t="shared" si="408"/>
        <v>496831</v>
      </c>
      <c r="L1965" s="36"/>
      <c r="M1965" s="36">
        <f t="shared" si="412"/>
        <v>57671</v>
      </c>
      <c r="N1965" s="36">
        <f t="shared" si="413"/>
        <v>3125185</v>
      </c>
      <c r="O1965" s="36">
        <f t="shared" si="409"/>
        <v>3182856</v>
      </c>
      <c r="P1965" s="36">
        <f t="shared" si="410"/>
        <v>3182856</v>
      </c>
      <c r="Q1965" s="36">
        <f t="shared" si="411"/>
        <v>-262468</v>
      </c>
    </row>
    <row r="1966" spans="1:17" s="33" customFormat="1" ht="13.2" x14ac:dyDescent="0.25">
      <c r="A1966" s="62">
        <v>96558</v>
      </c>
      <c r="B1966" s="63" t="s">
        <v>2258</v>
      </c>
      <c r="C1966" s="65">
        <v>1049262.71</v>
      </c>
      <c r="D1966" s="34">
        <f t="shared" si="401"/>
        <v>1.3694921988182188E-3</v>
      </c>
      <c r="E1966" s="66">
        <f t="shared" si="402"/>
        <v>191991</v>
      </c>
      <c r="F1966" s="35">
        <f t="shared" si="403"/>
        <v>6795180</v>
      </c>
      <c r="G1966" s="35">
        <f t="shared" si="404"/>
        <v>-5341902</v>
      </c>
      <c r="H1966" s="36">
        <f t="shared" si="405"/>
        <v>146078</v>
      </c>
      <c r="I1966" s="36">
        <f t="shared" si="406"/>
        <v>125578</v>
      </c>
      <c r="J1966" s="36">
        <f t="shared" si="407"/>
        <v>991892</v>
      </c>
      <c r="K1966" s="36">
        <f t="shared" si="408"/>
        <v>1263548</v>
      </c>
      <c r="L1966" s="36"/>
      <c r="M1966" s="36">
        <f t="shared" si="412"/>
        <v>146671</v>
      </c>
      <c r="N1966" s="36">
        <f t="shared" si="413"/>
        <v>7948029</v>
      </c>
      <c r="O1966" s="36">
        <f t="shared" si="409"/>
        <v>8094700</v>
      </c>
      <c r="P1966" s="36">
        <f t="shared" si="410"/>
        <v>8094700</v>
      </c>
      <c r="Q1966" s="36">
        <f t="shared" si="411"/>
        <v>-667515</v>
      </c>
    </row>
    <row r="1967" spans="1:17" s="33" customFormat="1" ht="13.2" x14ac:dyDescent="0.25">
      <c r="A1967" s="62">
        <v>97003</v>
      </c>
      <c r="B1967" s="63" t="s">
        <v>2259</v>
      </c>
      <c r="C1967" s="65">
        <v>462964.65</v>
      </c>
      <c r="D1967" s="34">
        <f t="shared" si="401"/>
        <v>6.0425903871453429E-4</v>
      </c>
      <c r="E1967" s="66">
        <f t="shared" si="402"/>
        <v>84712</v>
      </c>
      <c r="F1967" s="35">
        <f t="shared" si="403"/>
        <v>2998227</v>
      </c>
      <c r="G1967" s="35">
        <f t="shared" si="404"/>
        <v>-2356999</v>
      </c>
      <c r="H1967" s="36">
        <f t="shared" si="405"/>
        <v>64454</v>
      </c>
      <c r="I1967" s="36">
        <f t="shared" si="406"/>
        <v>55409</v>
      </c>
      <c r="J1967" s="36">
        <f t="shared" si="407"/>
        <v>437651</v>
      </c>
      <c r="K1967" s="36">
        <f t="shared" si="408"/>
        <v>557514</v>
      </c>
      <c r="L1967" s="36"/>
      <c r="M1967" s="36">
        <f t="shared" si="412"/>
        <v>64715</v>
      </c>
      <c r="N1967" s="36">
        <f t="shared" si="413"/>
        <v>3506897</v>
      </c>
      <c r="O1967" s="36">
        <f t="shared" si="409"/>
        <v>3571612</v>
      </c>
      <c r="P1967" s="36">
        <f t="shared" si="410"/>
        <v>3571612</v>
      </c>
      <c r="Q1967" s="36">
        <f t="shared" si="411"/>
        <v>-294526</v>
      </c>
    </row>
    <row r="1968" spans="1:17" s="33" customFormat="1" ht="13.2" x14ac:dyDescent="0.25">
      <c r="A1968" s="62">
        <v>97201</v>
      </c>
      <c r="B1968" s="63" t="s">
        <v>2260</v>
      </c>
      <c r="C1968" s="65">
        <v>1457532.71</v>
      </c>
      <c r="D1968" s="34">
        <f t="shared" si="401"/>
        <v>1.902364066542856E-3</v>
      </c>
      <c r="E1968" s="66">
        <f t="shared" si="402"/>
        <v>266694</v>
      </c>
      <c r="F1968" s="35">
        <f t="shared" si="403"/>
        <v>9439197</v>
      </c>
      <c r="G1968" s="35">
        <f t="shared" si="404"/>
        <v>-7420445</v>
      </c>
      <c r="H1968" s="36">
        <f t="shared" si="405"/>
        <v>202917</v>
      </c>
      <c r="I1968" s="36">
        <f t="shared" si="406"/>
        <v>174441</v>
      </c>
      <c r="J1968" s="36">
        <f>ROUND(D1968*$J$10,0)+1</f>
        <v>1377841</v>
      </c>
      <c r="K1968" s="36">
        <f t="shared" si="408"/>
        <v>1755199</v>
      </c>
      <c r="L1968" s="36"/>
      <c r="M1968" s="36">
        <f t="shared" si="412"/>
        <v>203741</v>
      </c>
      <c r="N1968" s="36">
        <f t="shared" si="413"/>
        <v>11040621</v>
      </c>
      <c r="O1968" s="36">
        <f t="shared" si="409"/>
        <v>11244362</v>
      </c>
      <c r="P1968" s="36">
        <f t="shared" si="410"/>
        <v>11244362</v>
      </c>
      <c r="Q1968" s="36">
        <f t="shared" si="411"/>
        <v>-927246</v>
      </c>
    </row>
    <row r="1969" spans="1:17" s="33" customFormat="1" ht="13.2" x14ac:dyDescent="0.25">
      <c r="A1969" s="62">
        <v>97203</v>
      </c>
      <c r="B1969" s="63" t="s">
        <v>2261</v>
      </c>
      <c r="C1969" s="65">
        <v>32706.87</v>
      </c>
      <c r="D1969" s="34">
        <f t="shared" si="401"/>
        <v>4.2688835585095401E-5</v>
      </c>
      <c r="E1969" s="66">
        <f t="shared" si="402"/>
        <v>5985</v>
      </c>
      <c r="F1969" s="35">
        <f t="shared" si="403"/>
        <v>211815</v>
      </c>
      <c r="G1969" s="35">
        <f t="shared" si="404"/>
        <v>-166514</v>
      </c>
      <c r="H1969" s="36">
        <f t="shared" si="405"/>
        <v>4553</v>
      </c>
      <c r="I1969" s="36">
        <f t="shared" si="406"/>
        <v>3914</v>
      </c>
      <c r="J1969" s="36">
        <f t="shared" si="407"/>
        <v>30919</v>
      </c>
      <c r="K1969" s="36">
        <f t="shared" si="408"/>
        <v>39386</v>
      </c>
      <c r="L1969" s="36"/>
      <c r="M1969" s="36">
        <f t="shared" si="412"/>
        <v>4572</v>
      </c>
      <c r="N1969" s="36">
        <f t="shared" si="413"/>
        <v>247750</v>
      </c>
      <c r="O1969" s="36">
        <f t="shared" si="409"/>
        <v>252322</v>
      </c>
      <c r="P1969" s="36">
        <f t="shared" si="410"/>
        <v>252322</v>
      </c>
      <c r="Q1969" s="36">
        <f t="shared" si="411"/>
        <v>-20807</v>
      </c>
    </row>
    <row r="1970" spans="1:17" s="33" customFormat="1" ht="13.2" x14ac:dyDescent="0.25">
      <c r="A1970" s="62">
        <v>97209</v>
      </c>
      <c r="B1970" s="63" t="s">
        <v>2262</v>
      </c>
      <c r="C1970" s="65">
        <v>2162.71</v>
      </c>
      <c r="D1970" s="34">
        <f t="shared" si="401"/>
        <v>2.8227577756062161E-6</v>
      </c>
      <c r="E1970" s="66">
        <f t="shared" si="402"/>
        <v>396</v>
      </c>
      <c r="F1970" s="35">
        <f t="shared" si="403"/>
        <v>14006</v>
      </c>
      <c r="G1970" s="35">
        <f t="shared" si="404"/>
        <v>-11011</v>
      </c>
      <c r="H1970" s="36">
        <f t="shared" si="405"/>
        <v>301</v>
      </c>
      <c r="I1970" s="36">
        <f t="shared" si="406"/>
        <v>259</v>
      </c>
      <c r="J1970" s="36">
        <f t="shared" si="407"/>
        <v>2044</v>
      </c>
      <c r="K1970" s="36">
        <f t="shared" si="408"/>
        <v>2604</v>
      </c>
      <c r="L1970" s="36"/>
      <c r="M1970" s="36">
        <f t="shared" si="412"/>
        <v>302</v>
      </c>
      <c r="N1970" s="36">
        <f t="shared" si="413"/>
        <v>16382</v>
      </c>
      <c r="O1970" s="36">
        <f t="shared" si="409"/>
        <v>16684</v>
      </c>
      <c r="P1970" s="36">
        <f t="shared" si="410"/>
        <v>16684</v>
      </c>
      <c r="Q1970" s="36">
        <f t="shared" si="411"/>
        <v>-1376</v>
      </c>
    </row>
    <row r="1971" spans="1:17" s="33" customFormat="1" ht="13.2" x14ac:dyDescent="0.25">
      <c r="A1971" s="62">
        <v>97301</v>
      </c>
      <c r="B1971" s="63" t="s">
        <v>2263</v>
      </c>
      <c r="C1971" s="65">
        <v>2980706.74</v>
      </c>
      <c r="D1971" s="34">
        <f t="shared" si="401"/>
        <v>3.8904028404810891E-3</v>
      </c>
      <c r="E1971" s="66">
        <f t="shared" si="402"/>
        <v>545400</v>
      </c>
      <c r="F1971" s="35">
        <f t="shared" si="403"/>
        <v>19303497</v>
      </c>
      <c r="G1971" s="35">
        <f t="shared" si="404"/>
        <v>-15175077</v>
      </c>
      <c r="H1971" s="36">
        <f t="shared" si="405"/>
        <v>414973</v>
      </c>
      <c r="I1971" s="36">
        <f t="shared" si="406"/>
        <v>356738</v>
      </c>
      <c r="J1971" s="36">
        <f>ROUND(D1971*$J$10,0)+1</f>
        <v>2817732</v>
      </c>
      <c r="K1971" s="36">
        <f t="shared" si="408"/>
        <v>3589443</v>
      </c>
      <c r="L1971" s="36"/>
      <c r="M1971" s="36">
        <f>ROUND(D1971*$M$10,0)-1</f>
        <v>416657</v>
      </c>
      <c r="N1971" s="36">
        <f t="shared" si="413"/>
        <v>22578466</v>
      </c>
      <c r="O1971" s="36">
        <f t="shared" si="409"/>
        <v>22995123</v>
      </c>
      <c r="P1971" s="36">
        <f t="shared" si="410"/>
        <v>22995123</v>
      </c>
      <c r="Q1971" s="36">
        <f t="shared" si="411"/>
        <v>-1896251</v>
      </c>
    </row>
    <row r="1972" spans="1:17" s="33" customFormat="1" ht="13.2" x14ac:dyDescent="0.25">
      <c r="A1972" s="62">
        <v>97302</v>
      </c>
      <c r="B1972" s="63" t="s">
        <v>2264</v>
      </c>
      <c r="C1972" s="65">
        <v>15083.62</v>
      </c>
      <c r="D1972" s="34">
        <f t="shared" si="401"/>
        <v>1.9687061898862741E-5</v>
      </c>
      <c r="E1972" s="66">
        <f t="shared" si="402"/>
        <v>2760</v>
      </c>
      <c r="F1972" s="35">
        <f t="shared" si="403"/>
        <v>97684</v>
      </c>
      <c r="G1972" s="35">
        <f t="shared" si="404"/>
        <v>-76792</v>
      </c>
      <c r="H1972" s="36">
        <f t="shared" si="405"/>
        <v>2100</v>
      </c>
      <c r="I1972" s="36">
        <f t="shared" si="406"/>
        <v>1805</v>
      </c>
      <c r="J1972" s="36">
        <f t="shared" si="407"/>
        <v>14259</v>
      </c>
      <c r="K1972" s="36">
        <f t="shared" si="408"/>
        <v>18164</v>
      </c>
      <c r="L1972" s="36"/>
      <c r="M1972" s="36">
        <f t="shared" si="412"/>
        <v>2108</v>
      </c>
      <c r="N1972" s="36">
        <f t="shared" si="413"/>
        <v>114256</v>
      </c>
      <c r="O1972" s="36">
        <f t="shared" si="409"/>
        <v>116364</v>
      </c>
      <c r="P1972" s="36">
        <f t="shared" si="410"/>
        <v>116364</v>
      </c>
      <c r="Q1972" s="36">
        <f t="shared" si="411"/>
        <v>-9596</v>
      </c>
    </row>
    <row r="1973" spans="1:17" s="33" customFormat="1" ht="13.2" x14ac:dyDescent="0.25">
      <c r="A1973" s="62">
        <v>97303</v>
      </c>
      <c r="B1973" s="63" t="s">
        <v>2265</v>
      </c>
      <c r="C1973" s="65">
        <v>8095.86</v>
      </c>
      <c r="D1973" s="34">
        <f t="shared" si="401"/>
        <v>1.0566674110361231E-5</v>
      </c>
      <c r="E1973" s="66">
        <f t="shared" si="402"/>
        <v>1481</v>
      </c>
      <c r="F1973" s="35">
        <f t="shared" si="403"/>
        <v>52430</v>
      </c>
      <c r="G1973" s="35">
        <f t="shared" si="404"/>
        <v>-41217</v>
      </c>
      <c r="H1973" s="36">
        <f t="shared" si="405"/>
        <v>1127</v>
      </c>
      <c r="I1973" s="36">
        <f t="shared" si="406"/>
        <v>969</v>
      </c>
      <c r="J1973" s="36">
        <f t="shared" si="407"/>
        <v>7653</v>
      </c>
      <c r="K1973" s="36">
        <f t="shared" si="408"/>
        <v>9749</v>
      </c>
      <c r="L1973" s="36"/>
      <c r="M1973" s="36">
        <f t="shared" si="412"/>
        <v>1132</v>
      </c>
      <c r="N1973" s="36">
        <f t="shared" si="413"/>
        <v>61325</v>
      </c>
      <c r="O1973" s="36">
        <f t="shared" si="409"/>
        <v>62457</v>
      </c>
      <c r="P1973" s="36">
        <f t="shared" si="410"/>
        <v>62457</v>
      </c>
      <c r="Q1973" s="36">
        <f t="shared" si="411"/>
        <v>-5150</v>
      </c>
    </row>
    <row r="1974" spans="1:17" s="33" customFormat="1" ht="13.2" x14ac:dyDescent="0.25">
      <c r="A1974" s="62">
        <v>97304</v>
      </c>
      <c r="B1974" s="63" t="s">
        <v>2266</v>
      </c>
      <c r="C1974" s="65">
        <v>20245.95</v>
      </c>
      <c r="D1974" s="34">
        <f t="shared" si="401"/>
        <v>2.6424908002938293E-5</v>
      </c>
      <c r="E1974" s="66">
        <f t="shared" si="402"/>
        <v>3705</v>
      </c>
      <c r="F1974" s="35">
        <f t="shared" si="403"/>
        <v>131116</v>
      </c>
      <c r="G1974" s="35">
        <f t="shared" si="404"/>
        <v>-103074</v>
      </c>
      <c r="H1974" s="36">
        <f t="shared" si="405"/>
        <v>2819</v>
      </c>
      <c r="I1974" s="36">
        <f t="shared" si="406"/>
        <v>2423</v>
      </c>
      <c r="J1974" s="36">
        <f t="shared" si="407"/>
        <v>19139</v>
      </c>
      <c r="K1974" s="36">
        <f t="shared" si="408"/>
        <v>24381</v>
      </c>
      <c r="L1974" s="36"/>
      <c r="M1974" s="36">
        <f t="shared" si="412"/>
        <v>2830</v>
      </c>
      <c r="N1974" s="36">
        <f t="shared" si="413"/>
        <v>153360</v>
      </c>
      <c r="O1974" s="36">
        <f t="shared" si="409"/>
        <v>156190</v>
      </c>
      <c r="P1974" s="36">
        <f t="shared" si="410"/>
        <v>156190</v>
      </c>
      <c r="Q1974" s="36">
        <f t="shared" si="411"/>
        <v>-12880</v>
      </c>
    </row>
    <row r="1975" spans="1:17" s="33" customFormat="1" ht="13.2" x14ac:dyDescent="0.25">
      <c r="A1975" s="62">
        <v>97305</v>
      </c>
      <c r="B1975" s="63" t="s">
        <v>2267</v>
      </c>
      <c r="C1975" s="65">
        <v>6759.52</v>
      </c>
      <c r="D1975" s="34">
        <f t="shared" si="401"/>
        <v>8.8224901347687542E-6</v>
      </c>
      <c r="E1975" s="66">
        <f t="shared" si="402"/>
        <v>1237</v>
      </c>
      <c r="F1975" s="35">
        <f t="shared" si="403"/>
        <v>43776</v>
      </c>
      <c r="G1975" s="35">
        <f t="shared" si="404"/>
        <v>-34413</v>
      </c>
      <c r="H1975" s="36">
        <f t="shared" si="405"/>
        <v>941</v>
      </c>
      <c r="I1975" s="36">
        <f t="shared" si="406"/>
        <v>809</v>
      </c>
      <c r="J1975" s="36">
        <f t="shared" si="407"/>
        <v>6390</v>
      </c>
      <c r="K1975" s="36">
        <f t="shared" si="408"/>
        <v>8140</v>
      </c>
      <c r="L1975" s="36"/>
      <c r="M1975" s="36">
        <f t="shared" si="412"/>
        <v>945</v>
      </c>
      <c r="N1975" s="36">
        <f t="shared" si="413"/>
        <v>51202</v>
      </c>
      <c r="O1975" s="36">
        <f t="shared" si="409"/>
        <v>52147</v>
      </c>
      <c r="P1975" s="36">
        <f t="shared" si="410"/>
        <v>52147</v>
      </c>
      <c r="Q1975" s="36">
        <f t="shared" si="411"/>
        <v>-4300</v>
      </c>
    </row>
    <row r="1976" spans="1:17" s="33" customFormat="1" ht="13.2" x14ac:dyDescent="0.25">
      <c r="A1976" s="62">
        <v>97306</v>
      </c>
      <c r="B1976" s="63" t="s">
        <v>2268</v>
      </c>
      <c r="C1976" s="65">
        <v>139364.45000000001</v>
      </c>
      <c r="D1976" s="34">
        <f t="shared" si="401"/>
        <v>1.81897750914632E-4</v>
      </c>
      <c r="E1976" s="66">
        <f t="shared" si="402"/>
        <v>25500</v>
      </c>
      <c r="F1976" s="35">
        <f t="shared" si="403"/>
        <v>902545</v>
      </c>
      <c r="G1976" s="35">
        <f t="shared" si="404"/>
        <v>-709518</v>
      </c>
      <c r="H1976" s="36">
        <f t="shared" si="405"/>
        <v>19402</v>
      </c>
      <c r="I1976" s="36">
        <f t="shared" si="406"/>
        <v>16679</v>
      </c>
      <c r="J1976" s="36">
        <f t="shared" si="407"/>
        <v>131744</v>
      </c>
      <c r="K1976" s="36">
        <f t="shared" si="408"/>
        <v>167825</v>
      </c>
      <c r="L1976" s="36"/>
      <c r="M1976" s="36">
        <f t="shared" si="412"/>
        <v>19481</v>
      </c>
      <c r="N1976" s="36">
        <f t="shared" si="413"/>
        <v>1055668</v>
      </c>
      <c r="O1976" s="36">
        <f t="shared" si="409"/>
        <v>1075149</v>
      </c>
      <c r="P1976" s="36">
        <f t="shared" si="410"/>
        <v>1075149</v>
      </c>
      <c r="Q1976" s="36">
        <f t="shared" si="411"/>
        <v>-88660</v>
      </c>
    </row>
    <row r="1977" spans="1:17" s="33" customFormat="1" ht="13.2" x14ac:dyDescent="0.25">
      <c r="A1977" s="62">
        <v>97307</v>
      </c>
      <c r="B1977" s="63" t="s">
        <v>2269</v>
      </c>
      <c r="C1977" s="65">
        <v>14740.83</v>
      </c>
      <c r="D1977" s="34">
        <f t="shared" si="401"/>
        <v>1.9239654184513587E-5</v>
      </c>
      <c r="E1977" s="66">
        <f t="shared" si="402"/>
        <v>2697</v>
      </c>
      <c r="F1977" s="35">
        <f t="shared" si="403"/>
        <v>95464</v>
      </c>
      <c r="G1977" s="35">
        <f t="shared" si="404"/>
        <v>-75047</v>
      </c>
      <c r="H1977" s="36">
        <f t="shared" si="405"/>
        <v>2052</v>
      </c>
      <c r="I1977" s="36">
        <f t="shared" si="406"/>
        <v>1764</v>
      </c>
      <c r="J1977" s="36">
        <f t="shared" si="407"/>
        <v>13935</v>
      </c>
      <c r="K1977" s="36">
        <f t="shared" si="408"/>
        <v>17751</v>
      </c>
      <c r="L1977" s="36"/>
      <c r="M1977" s="36">
        <f t="shared" si="412"/>
        <v>2061</v>
      </c>
      <c r="N1977" s="36">
        <f t="shared" si="413"/>
        <v>111660</v>
      </c>
      <c r="O1977" s="36">
        <f t="shared" si="409"/>
        <v>113721</v>
      </c>
      <c r="P1977" s="36">
        <f t="shared" si="410"/>
        <v>113721</v>
      </c>
      <c r="Q1977" s="36">
        <f t="shared" si="411"/>
        <v>-9378</v>
      </c>
    </row>
    <row r="1978" spans="1:17" s="33" customFormat="1" ht="13.2" x14ac:dyDescent="0.25">
      <c r="A1978" s="62">
        <v>97308</v>
      </c>
      <c r="B1978" s="63" t="s">
        <v>2270</v>
      </c>
      <c r="C1978" s="65">
        <v>24342.76</v>
      </c>
      <c r="D1978" s="34">
        <f t="shared" si="401"/>
        <v>3.1772042978353996E-5</v>
      </c>
      <c r="E1978" s="66">
        <f t="shared" si="402"/>
        <v>4454</v>
      </c>
      <c r="F1978" s="35">
        <f t="shared" si="403"/>
        <v>157647</v>
      </c>
      <c r="G1978" s="35">
        <f t="shared" si="404"/>
        <v>-123931</v>
      </c>
      <c r="H1978" s="36">
        <f t="shared" si="405"/>
        <v>3389</v>
      </c>
      <c r="I1978" s="36">
        <f t="shared" si="406"/>
        <v>2913</v>
      </c>
      <c r="J1978" s="36">
        <f t="shared" si="407"/>
        <v>23012</v>
      </c>
      <c r="K1978" s="36">
        <f t="shared" si="408"/>
        <v>29314</v>
      </c>
      <c r="L1978" s="36"/>
      <c r="M1978" s="36">
        <f t="shared" si="412"/>
        <v>3403</v>
      </c>
      <c r="N1978" s="36">
        <f t="shared" si="413"/>
        <v>184393</v>
      </c>
      <c r="O1978" s="36">
        <f t="shared" si="409"/>
        <v>187796</v>
      </c>
      <c r="P1978" s="36">
        <f t="shared" si="410"/>
        <v>187796</v>
      </c>
      <c r="Q1978" s="36">
        <f t="shared" si="411"/>
        <v>-15486</v>
      </c>
    </row>
    <row r="1979" spans="1:17" s="33" customFormat="1" ht="13.2" x14ac:dyDescent="0.25">
      <c r="A1979" s="62">
        <v>97309</v>
      </c>
      <c r="B1979" s="63" t="s">
        <v>2271</v>
      </c>
      <c r="C1979" s="65">
        <v>15354.06</v>
      </c>
      <c r="D1979" s="34">
        <f t="shared" si="401"/>
        <v>2.0040038771783725E-5</v>
      </c>
      <c r="E1979" s="66">
        <f t="shared" si="402"/>
        <v>2809</v>
      </c>
      <c r="F1979" s="35">
        <f t="shared" si="403"/>
        <v>99435</v>
      </c>
      <c r="G1979" s="35">
        <f t="shared" si="404"/>
        <v>-78169</v>
      </c>
      <c r="H1979" s="36">
        <f t="shared" si="405"/>
        <v>2138</v>
      </c>
      <c r="I1979" s="36">
        <f t="shared" si="406"/>
        <v>1838</v>
      </c>
      <c r="J1979" s="36">
        <f t="shared" si="407"/>
        <v>14515</v>
      </c>
      <c r="K1979" s="36">
        <f t="shared" si="408"/>
        <v>18491</v>
      </c>
      <c r="L1979" s="36"/>
      <c r="M1979" s="36">
        <f t="shared" si="412"/>
        <v>2146</v>
      </c>
      <c r="N1979" s="36">
        <f t="shared" si="413"/>
        <v>116305</v>
      </c>
      <c r="O1979" s="36">
        <f t="shared" si="409"/>
        <v>118451</v>
      </c>
      <c r="P1979" s="36">
        <f t="shared" si="410"/>
        <v>118451</v>
      </c>
      <c r="Q1979" s="36">
        <f t="shared" si="411"/>
        <v>-9768</v>
      </c>
    </row>
    <row r="1980" spans="1:17" s="33" customFormat="1" ht="13.2" x14ac:dyDescent="0.25">
      <c r="A1980" s="62">
        <v>97310</v>
      </c>
      <c r="B1980" s="63" t="s">
        <v>2272</v>
      </c>
      <c r="C1980" s="65">
        <v>6649.06</v>
      </c>
      <c r="D1980" s="34">
        <f t="shared" si="401"/>
        <v>8.6783183207514046E-6</v>
      </c>
      <c r="E1980" s="66">
        <f t="shared" si="402"/>
        <v>1217</v>
      </c>
      <c r="F1980" s="35">
        <f t="shared" si="403"/>
        <v>43060</v>
      </c>
      <c r="G1980" s="35">
        <f t="shared" si="404"/>
        <v>-33851</v>
      </c>
      <c r="H1980" s="36">
        <f t="shared" si="405"/>
        <v>926</v>
      </c>
      <c r="I1980" s="36">
        <f t="shared" si="406"/>
        <v>796</v>
      </c>
      <c r="J1980" s="36">
        <f t="shared" si="407"/>
        <v>6286</v>
      </c>
      <c r="K1980" s="36">
        <f t="shared" si="408"/>
        <v>8008</v>
      </c>
      <c r="L1980" s="36"/>
      <c r="M1980" s="36">
        <f t="shared" si="412"/>
        <v>929</v>
      </c>
      <c r="N1980" s="36">
        <f t="shared" si="413"/>
        <v>50366</v>
      </c>
      <c r="O1980" s="36">
        <f t="shared" si="409"/>
        <v>51295</v>
      </c>
      <c r="P1980" s="36">
        <f t="shared" si="410"/>
        <v>51295</v>
      </c>
      <c r="Q1980" s="36">
        <f t="shared" si="411"/>
        <v>-4230</v>
      </c>
    </row>
    <row r="1981" spans="1:17" s="33" customFormat="1" ht="13.2" x14ac:dyDescent="0.25">
      <c r="A1981" s="62">
        <v>97311</v>
      </c>
      <c r="B1981" s="63" t="s">
        <v>2273</v>
      </c>
      <c r="C1981" s="65">
        <v>2778.81</v>
      </c>
      <c r="D1981" s="34">
        <f t="shared" si="401"/>
        <v>3.6268882718590607E-6</v>
      </c>
      <c r="E1981" s="66">
        <f t="shared" si="402"/>
        <v>508</v>
      </c>
      <c r="F1981" s="35">
        <f t="shared" si="403"/>
        <v>17996</v>
      </c>
      <c r="G1981" s="35">
        <f t="shared" si="404"/>
        <v>-14147</v>
      </c>
      <c r="H1981" s="36">
        <f t="shared" si="405"/>
        <v>387</v>
      </c>
      <c r="I1981" s="36">
        <f t="shared" si="406"/>
        <v>333</v>
      </c>
      <c r="J1981" s="36">
        <f t="shared" si="407"/>
        <v>2627</v>
      </c>
      <c r="K1981" s="36">
        <f t="shared" si="408"/>
        <v>3347</v>
      </c>
      <c r="L1981" s="36"/>
      <c r="M1981" s="36">
        <f t="shared" si="412"/>
        <v>388</v>
      </c>
      <c r="N1981" s="36">
        <f t="shared" si="413"/>
        <v>21049</v>
      </c>
      <c r="O1981" s="36">
        <f t="shared" si="409"/>
        <v>21437</v>
      </c>
      <c r="P1981" s="36">
        <f t="shared" si="410"/>
        <v>21437</v>
      </c>
      <c r="Q1981" s="36">
        <f t="shared" si="411"/>
        <v>-1768</v>
      </c>
    </row>
    <row r="1982" spans="1:17" s="33" customFormat="1" ht="13.2" x14ac:dyDescent="0.25">
      <c r="A1982" s="62">
        <v>97312</v>
      </c>
      <c r="B1982" s="63" t="s">
        <v>2274</v>
      </c>
      <c r="C1982" s="65">
        <v>4513.8100000000004</v>
      </c>
      <c r="D1982" s="34">
        <f t="shared" si="401"/>
        <v>5.8914011934605636E-6</v>
      </c>
      <c r="E1982" s="66">
        <f t="shared" si="402"/>
        <v>826</v>
      </c>
      <c r="F1982" s="35">
        <f t="shared" si="403"/>
        <v>29232</v>
      </c>
      <c r="G1982" s="35">
        <f t="shared" si="404"/>
        <v>-22980</v>
      </c>
      <c r="H1982" s="36">
        <f t="shared" si="405"/>
        <v>628</v>
      </c>
      <c r="I1982" s="36">
        <f t="shared" si="406"/>
        <v>540</v>
      </c>
      <c r="J1982" s="36">
        <f t="shared" si="407"/>
        <v>4267</v>
      </c>
      <c r="K1982" s="36">
        <f t="shared" si="408"/>
        <v>5435</v>
      </c>
      <c r="L1982" s="36"/>
      <c r="M1982" s="36">
        <f t="shared" si="412"/>
        <v>631</v>
      </c>
      <c r="N1982" s="36">
        <f t="shared" si="413"/>
        <v>34192</v>
      </c>
      <c r="O1982" s="36">
        <f t="shared" si="409"/>
        <v>34823</v>
      </c>
      <c r="P1982" s="36">
        <f t="shared" si="410"/>
        <v>34823</v>
      </c>
      <c r="Q1982" s="36">
        <f t="shared" si="411"/>
        <v>-2872</v>
      </c>
    </row>
    <row r="1983" spans="1:17" s="33" customFormat="1" ht="13.2" x14ac:dyDescent="0.25">
      <c r="A1983" s="62">
        <v>97314</v>
      </c>
      <c r="B1983" s="63" t="s">
        <v>2275</v>
      </c>
      <c r="C1983" s="65">
        <v>4366.91</v>
      </c>
      <c r="D1983" s="34">
        <f t="shared" si="401"/>
        <v>5.6996680821157444E-6</v>
      </c>
      <c r="E1983" s="66">
        <f t="shared" si="402"/>
        <v>799</v>
      </c>
      <c r="F1983" s="35">
        <f t="shared" si="403"/>
        <v>28281</v>
      </c>
      <c r="G1983" s="35">
        <f t="shared" si="404"/>
        <v>-22232</v>
      </c>
      <c r="H1983" s="36">
        <f t="shared" si="405"/>
        <v>608</v>
      </c>
      <c r="I1983" s="36">
        <f t="shared" si="406"/>
        <v>523</v>
      </c>
      <c r="J1983" s="36">
        <f t="shared" si="407"/>
        <v>4128</v>
      </c>
      <c r="K1983" s="36">
        <f t="shared" si="408"/>
        <v>5259</v>
      </c>
      <c r="L1983" s="36"/>
      <c r="M1983" s="36">
        <f t="shared" si="412"/>
        <v>610</v>
      </c>
      <c r="N1983" s="36">
        <f t="shared" si="413"/>
        <v>33079</v>
      </c>
      <c r="O1983" s="36">
        <f t="shared" si="409"/>
        <v>33689</v>
      </c>
      <c r="P1983" s="36">
        <f t="shared" si="410"/>
        <v>33689</v>
      </c>
      <c r="Q1983" s="36">
        <f t="shared" si="411"/>
        <v>-2778</v>
      </c>
    </row>
    <row r="1984" spans="1:17" s="33" customFormat="1" ht="13.2" x14ac:dyDescent="0.25">
      <c r="A1984" s="62">
        <v>97315</v>
      </c>
      <c r="B1984" s="63" t="s">
        <v>2276</v>
      </c>
      <c r="C1984" s="65">
        <v>5328.64</v>
      </c>
      <c r="D1984" s="34">
        <f t="shared" si="401"/>
        <v>6.9549130458574234E-6</v>
      </c>
      <c r="E1984" s="66">
        <f t="shared" si="402"/>
        <v>975</v>
      </c>
      <c r="F1984" s="35">
        <f t="shared" si="403"/>
        <v>34509</v>
      </c>
      <c r="G1984" s="35">
        <f t="shared" si="404"/>
        <v>-27129</v>
      </c>
      <c r="H1984" s="36">
        <f t="shared" si="405"/>
        <v>742</v>
      </c>
      <c r="I1984" s="36">
        <f t="shared" si="406"/>
        <v>638</v>
      </c>
      <c r="J1984" s="36">
        <f t="shared" si="407"/>
        <v>5037</v>
      </c>
      <c r="K1984" s="36">
        <f t="shared" si="408"/>
        <v>6417</v>
      </c>
      <c r="L1984" s="36"/>
      <c r="M1984" s="36">
        <f t="shared" si="412"/>
        <v>745</v>
      </c>
      <c r="N1984" s="36">
        <f t="shared" si="413"/>
        <v>40364</v>
      </c>
      <c r="O1984" s="36">
        <f t="shared" si="409"/>
        <v>41109</v>
      </c>
      <c r="P1984" s="36">
        <f t="shared" si="410"/>
        <v>41109</v>
      </c>
      <c r="Q1984" s="36">
        <f t="shared" si="411"/>
        <v>-3390</v>
      </c>
    </row>
    <row r="1985" spans="1:17" s="33" customFormat="1" ht="13.2" x14ac:dyDescent="0.25">
      <c r="A1985" s="62">
        <v>97316</v>
      </c>
      <c r="B1985" s="63" t="s">
        <v>2277</v>
      </c>
      <c r="C1985" s="65">
        <v>3349.98</v>
      </c>
      <c r="D1985" s="34">
        <f t="shared" si="401"/>
        <v>4.3723763672084152E-6</v>
      </c>
      <c r="E1985" s="66">
        <f t="shared" si="402"/>
        <v>613</v>
      </c>
      <c r="F1985" s="35">
        <f t="shared" si="403"/>
        <v>21695</v>
      </c>
      <c r="G1985" s="35">
        <f t="shared" si="404"/>
        <v>-17055</v>
      </c>
      <c r="H1985" s="36">
        <f t="shared" si="405"/>
        <v>466</v>
      </c>
      <c r="I1985" s="36">
        <f t="shared" si="406"/>
        <v>401</v>
      </c>
      <c r="J1985" s="36">
        <f t="shared" si="407"/>
        <v>3167</v>
      </c>
      <c r="K1985" s="36">
        <f t="shared" si="408"/>
        <v>4034</v>
      </c>
      <c r="L1985" s="36"/>
      <c r="M1985" s="36">
        <f t="shared" si="412"/>
        <v>468</v>
      </c>
      <c r="N1985" s="36">
        <f t="shared" si="413"/>
        <v>25376</v>
      </c>
      <c r="O1985" s="36">
        <f t="shared" si="409"/>
        <v>25844</v>
      </c>
      <c r="P1985" s="36">
        <f t="shared" si="410"/>
        <v>25844</v>
      </c>
      <c r="Q1985" s="36">
        <f t="shared" si="411"/>
        <v>-2131</v>
      </c>
    </row>
    <row r="1986" spans="1:17" s="33" customFormat="1" ht="13.2" x14ac:dyDescent="0.25">
      <c r="A1986" s="62">
        <v>97317</v>
      </c>
      <c r="B1986" s="63" t="s">
        <v>2278</v>
      </c>
      <c r="C1986" s="65">
        <v>4618.6899999999996</v>
      </c>
      <c r="D1986" s="34">
        <f t="shared" si="401"/>
        <v>6.028290020675298E-6</v>
      </c>
      <c r="E1986" s="66">
        <f t="shared" si="402"/>
        <v>845</v>
      </c>
      <c r="F1986" s="35">
        <f t="shared" si="403"/>
        <v>29911</v>
      </c>
      <c r="G1986" s="35">
        <f t="shared" si="404"/>
        <v>-23514</v>
      </c>
      <c r="H1986" s="36">
        <f t="shared" si="405"/>
        <v>643</v>
      </c>
      <c r="I1986" s="36">
        <f t="shared" si="406"/>
        <v>553</v>
      </c>
      <c r="J1986" s="36">
        <f t="shared" si="407"/>
        <v>4366</v>
      </c>
      <c r="K1986" s="36">
        <f t="shared" si="408"/>
        <v>5562</v>
      </c>
      <c r="L1986" s="36"/>
      <c r="M1986" s="36">
        <f t="shared" si="412"/>
        <v>646</v>
      </c>
      <c r="N1986" s="36">
        <f t="shared" si="413"/>
        <v>34986</v>
      </c>
      <c r="O1986" s="36">
        <f t="shared" si="409"/>
        <v>35632</v>
      </c>
      <c r="P1986" s="36">
        <f t="shared" si="410"/>
        <v>35632</v>
      </c>
      <c r="Q1986" s="36">
        <f t="shared" si="411"/>
        <v>-2938</v>
      </c>
    </row>
    <row r="1987" spans="1:17" s="33" customFormat="1" ht="13.2" x14ac:dyDescent="0.25">
      <c r="A1987" s="62">
        <v>97501</v>
      </c>
      <c r="B1987" s="63" t="s">
        <v>2279</v>
      </c>
      <c r="C1987" s="65">
        <v>10133452.449999999</v>
      </c>
      <c r="D1987" s="34">
        <f t="shared" si="401"/>
        <v>1.3226129114385822E-2</v>
      </c>
      <c r="E1987" s="66">
        <f>ROUND(D1987*$E$10,0)+1</f>
        <v>1854186</v>
      </c>
      <c r="F1987" s="35">
        <f>+ROUND(D1987*$F$10,0)+1</f>
        <v>65625735</v>
      </c>
      <c r="G1987" s="35">
        <f>+ROUND(D1987*$G$10,0)</f>
        <v>-51590423</v>
      </c>
      <c r="H1987" s="36">
        <f t="shared" si="405"/>
        <v>1410777</v>
      </c>
      <c r="I1987" s="36">
        <f>ROUND(D1987*$I$10,0)+1</f>
        <v>1212797</v>
      </c>
      <c r="J1987" s="36">
        <f>ROUND(D1987*$J$10,0)+1</f>
        <v>9579390</v>
      </c>
      <c r="K1987" s="36">
        <f t="shared" si="408"/>
        <v>12202964</v>
      </c>
      <c r="L1987" s="36"/>
      <c r="M1987" s="36">
        <f>ROUND(D1987*$M$10,0)-1</f>
        <v>1416502</v>
      </c>
      <c r="N1987" s="36">
        <f>ROUND(D1987*$N$10,0)-1</f>
        <v>76759583</v>
      </c>
      <c r="O1987" s="36">
        <f t="shared" si="409"/>
        <v>78176085</v>
      </c>
      <c r="P1987" s="36">
        <f t="shared" si="410"/>
        <v>78176085</v>
      </c>
      <c r="Q1987" s="36">
        <f>ROUND(D1987*$Q$10,0)-1</f>
        <v>-6446648</v>
      </c>
    </row>
    <row r="1988" spans="1:17" s="33" customFormat="1" ht="13.2" x14ac:dyDescent="0.25">
      <c r="A1988" s="62">
        <v>97569</v>
      </c>
      <c r="B1988" s="63" t="s">
        <v>2280</v>
      </c>
      <c r="C1988" s="65">
        <v>439183.09</v>
      </c>
      <c r="D1988" s="34">
        <f t="shared" si="401"/>
        <v>5.7321947103969773E-4</v>
      </c>
      <c r="E1988" s="66">
        <f t="shared" si="402"/>
        <v>80360</v>
      </c>
      <c r="F1988" s="35">
        <f t="shared" si="403"/>
        <v>2844215</v>
      </c>
      <c r="G1988" s="35">
        <f t="shared" si="404"/>
        <v>-2235925</v>
      </c>
      <c r="H1988" s="36">
        <f t="shared" si="405"/>
        <v>61143</v>
      </c>
      <c r="I1988" s="36">
        <f t="shared" si="406"/>
        <v>52562</v>
      </c>
      <c r="J1988" s="36">
        <f t="shared" si="407"/>
        <v>415170</v>
      </c>
      <c r="K1988" s="36">
        <f t="shared" si="408"/>
        <v>528875</v>
      </c>
      <c r="L1988" s="36"/>
      <c r="M1988" s="36">
        <f t="shared" si="412"/>
        <v>61391</v>
      </c>
      <c r="N1988" s="36">
        <f t="shared" si="413"/>
        <v>3326755</v>
      </c>
      <c r="O1988" s="36">
        <f t="shared" si="409"/>
        <v>3388146</v>
      </c>
      <c r="P1988" s="36">
        <f t="shared" si="410"/>
        <v>3388146</v>
      </c>
      <c r="Q1988" s="36">
        <f t="shared" si="411"/>
        <v>-279397</v>
      </c>
    </row>
    <row r="1989" spans="1:17" s="33" customFormat="1" ht="13.2" x14ac:dyDescent="0.25">
      <c r="A1989" s="62">
        <v>97574</v>
      </c>
      <c r="B1989" s="63" t="s">
        <v>2281</v>
      </c>
      <c r="C1989" s="65">
        <v>1206147.69</v>
      </c>
      <c r="D1989" s="34">
        <f t="shared" si="401"/>
        <v>1.5742576538125665E-3</v>
      </c>
      <c r="E1989" s="66">
        <f t="shared" si="402"/>
        <v>220697</v>
      </c>
      <c r="F1989" s="35">
        <f t="shared" si="403"/>
        <v>7811190</v>
      </c>
      <c r="G1989" s="35">
        <f t="shared" si="404"/>
        <v>-6140619</v>
      </c>
      <c r="H1989" s="36">
        <f t="shared" si="405"/>
        <v>167920</v>
      </c>
      <c r="I1989" s="36">
        <f t="shared" si="406"/>
        <v>144355</v>
      </c>
      <c r="J1989" s="36">
        <f t="shared" si="407"/>
        <v>1140199</v>
      </c>
      <c r="K1989" s="36">
        <f t="shared" si="408"/>
        <v>1452474</v>
      </c>
      <c r="L1989" s="36"/>
      <c r="M1989" s="36">
        <f t="shared" si="412"/>
        <v>168601</v>
      </c>
      <c r="N1989" s="36">
        <f t="shared" si="413"/>
        <v>9136412</v>
      </c>
      <c r="O1989" s="36">
        <f t="shared" si="409"/>
        <v>9305013</v>
      </c>
      <c r="P1989" s="36">
        <f t="shared" si="410"/>
        <v>9305013</v>
      </c>
      <c r="Q1989" s="36">
        <f t="shared" si="411"/>
        <v>-767321</v>
      </c>
    </row>
    <row r="1990" spans="1:17" s="33" customFormat="1" ht="13.2" x14ac:dyDescent="0.25">
      <c r="A1990" s="62">
        <v>97577</v>
      </c>
      <c r="B1990" s="63" t="s">
        <v>2282</v>
      </c>
      <c r="C1990" s="65">
        <v>385524.91</v>
      </c>
      <c r="D1990" s="34">
        <f t="shared" si="401"/>
        <v>5.0318509527046465E-4</v>
      </c>
      <c r="E1990" s="66">
        <f t="shared" si="402"/>
        <v>70542</v>
      </c>
      <c r="F1990" s="35">
        <f t="shared" si="403"/>
        <v>2496716</v>
      </c>
      <c r="G1990" s="35">
        <f t="shared" ref="G1990:G1995" si="414">+ROUND(D1990*$G$10,0)</f>
        <v>-1962746</v>
      </c>
      <c r="H1990" s="36">
        <f t="shared" si="405"/>
        <v>53673</v>
      </c>
      <c r="I1990" s="36">
        <f t="shared" si="406"/>
        <v>46141</v>
      </c>
      <c r="J1990" s="36">
        <f t="shared" si="407"/>
        <v>364446</v>
      </c>
      <c r="K1990" s="36">
        <f t="shared" si="408"/>
        <v>464260</v>
      </c>
      <c r="L1990" s="36"/>
      <c r="M1990" s="36">
        <f t="shared" si="412"/>
        <v>53891</v>
      </c>
      <c r="N1990" s="36">
        <f t="shared" ref="N1990:N1995" si="415">ROUND(D1990*$N$10,0)+1</f>
        <v>2920302</v>
      </c>
      <c r="O1990" s="36">
        <f t="shared" si="409"/>
        <v>2974193</v>
      </c>
      <c r="P1990" s="36">
        <f t="shared" si="410"/>
        <v>2974193</v>
      </c>
      <c r="Q1990" s="36">
        <f t="shared" si="411"/>
        <v>-245261</v>
      </c>
    </row>
    <row r="1991" spans="1:17" s="33" customFormat="1" ht="13.2" x14ac:dyDescent="0.25">
      <c r="A1991" s="62">
        <v>97579</v>
      </c>
      <c r="B1991" s="63" t="s">
        <v>2283</v>
      </c>
      <c r="C1991" s="65">
        <v>435199.9</v>
      </c>
      <c r="D1991" s="34">
        <f t="shared" si="401"/>
        <v>5.6802063229376468E-4</v>
      </c>
      <c r="E1991" s="66">
        <f t="shared" si="402"/>
        <v>79631</v>
      </c>
      <c r="F1991" s="35">
        <f t="shared" si="403"/>
        <v>2818419</v>
      </c>
      <c r="G1991" s="35">
        <f t="shared" si="414"/>
        <v>-2215646</v>
      </c>
      <c r="H1991" s="36">
        <f t="shared" si="405"/>
        <v>60588</v>
      </c>
      <c r="I1991" s="36">
        <f t="shared" si="406"/>
        <v>52086</v>
      </c>
      <c r="J1991" s="36">
        <f t="shared" si="407"/>
        <v>411405</v>
      </c>
      <c r="K1991" s="36">
        <f t="shared" si="408"/>
        <v>524079</v>
      </c>
      <c r="L1991" s="36"/>
      <c r="M1991" s="36">
        <f t="shared" si="412"/>
        <v>60834</v>
      </c>
      <c r="N1991" s="36">
        <f t="shared" si="415"/>
        <v>3296584</v>
      </c>
      <c r="O1991" s="36">
        <f t="shared" si="409"/>
        <v>3357418</v>
      </c>
      <c r="P1991" s="36">
        <f t="shared" si="410"/>
        <v>3357418</v>
      </c>
      <c r="Q1991" s="36">
        <f t="shared" si="411"/>
        <v>-276863</v>
      </c>
    </row>
    <row r="1992" spans="1:17" s="33" customFormat="1" ht="13.2" x14ac:dyDescent="0.25">
      <c r="A1992" s="62">
        <v>97581</v>
      </c>
      <c r="B1992" s="63" t="s">
        <v>2284</v>
      </c>
      <c r="C1992" s="65">
        <v>282141.49</v>
      </c>
      <c r="D1992" s="34">
        <f t="shared" si="401"/>
        <v>3.6824959644086514E-4</v>
      </c>
      <c r="E1992" s="66">
        <f t="shared" si="402"/>
        <v>51625</v>
      </c>
      <c r="F1992" s="35">
        <f t="shared" si="403"/>
        <v>1827190</v>
      </c>
      <c r="G1992" s="35">
        <f t="shared" si="414"/>
        <v>-1436411</v>
      </c>
      <c r="H1992" s="36">
        <f t="shared" si="405"/>
        <v>39280</v>
      </c>
      <c r="I1992" s="36">
        <f t="shared" si="406"/>
        <v>33767</v>
      </c>
      <c r="J1992" s="36">
        <f t="shared" si="407"/>
        <v>266715</v>
      </c>
      <c r="K1992" s="36">
        <f t="shared" si="408"/>
        <v>339762</v>
      </c>
      <c r="L1992" s="36"/>
      <c r="M1992" s="36">
        <f t="shared" si="412"/>
        <v>39439</v>
      </c>
      <c r="N1992" s="36">
        <f t="shared" si="415"/>
        <v>2137186</v>
      </c>
      <c r="O1992" s="36">
        <f t="shared" si="409"/>
        <v>2176625</v>
      </c>
      <c r="P1992" s="36">
        <f t="shared" si="410"/>
        <v>2176625</v>
      </c>
      <c r="Q1992" s="36">
        <f t="shared" si="411"/>
        <v>-179491</v>
      </c>
    </row>
    <row r="1993" spans="1:17" s="33" customFormat="1" ht="13.2" x14ac:dyDescent="0.25">
      <c r="A1993" s="62">
        <v>97582</v>
      </c>
      <c r="B1993" s="63" t="s">
        <v>2285</v>
      </c>
      <c r="C1993" s="65">
        <v>745418.35</v>
      </c>
      <c r="D1993" s="34">
        <f t="shared" si="401"/>
        <v>9.7291613001375854E-4</v>
      </c>
      <c r="E1993" s="66">
        <f t="shared" si="402"/>
        <v>136394</v>
      </c>
      <c r="F1993" s="35">
        <f t="shared" si="403"/>
        <v>4827439</v>
      </c>
      <c r="G1993" s="35">
        <f t="shared" si="414"/>
        <v>-3795000</v>
      </c>
      <c r="H1993" s="36">
        <f t="shared" si="405"/>
        <v>103777</v>
      </c>
      <c r="I1993" s="36">
        <f t="shared" si="406"/>
        <v>89213</v>
      </c>
      <c r="J1993" s="36">
        <f t="shared" si="407"/>
        <v>704661</v>
      </c>
      <c r="K1993" s="36">
        <f t="shared" si="408"/>
        <v>897651</v>
      </c>
      <c r="L1993" s="36"/>
      <c r="M1993" s="36">
        <f t="shared" si="412"/>
        <v>104198</v>
      </c>
      <c r="N1993" s="36">
        <f t="shared" si="415"/>
        <v>5646448</v>
      </c>
      <c r="O1993" s="36">
        <f t="shared" si="409"/>
        <v>5750646</v>
      </c>
      <c r="P1993" s="36">
        <f t="shared" si="410"/>
        <v>5750646</v>
      </c>
      <c r="Q1993" s="36">
        <f>ROUND(D1993*$Q$10,0)-1</f>
        <v>-474217</v>
      </c>
    </row>
    <row r="1994" spans="1:17" s="33" customFormat="1" ht="13.2" x14ac:dyDescent="0.25">
      <c r="A1994" s="62">
        <v>97602</v>
      </c>
      <c r="B1994" s="63" t="s">
        <v>2286</v>
      </c>
      <c r="C1994" s="65">
        <v>1718381.45</v>
      </c>
      <c r="D1994" s="34">
        <f t="shared" si="401"/>
        <v>2.2428224770981702E-3</v>
      </c>
      <c r="E1994" s="66">
        <f t="shared" si="402"/>
        <v>314424</v>
      </c>
      <c r="F1994" s="35">
        <f t="shared" si="403"/>
        <v>11128492</v>
      </c>
      <c r="G1994" s="35">
        <f t="shared" si="414"/>
        <v>-8748452</v>
      </c>
      <c r="H1994" s="36">
        <f t="shared" si="405"/>
        <v>239233</v>
      </c>
      <c r="I1994" s="36">
        <f t="shared" si="406"/>
        <v>205660</v>
      </c>
      <c r="J1994" s="36">
        <f>ROUND(D1994*$J$10,0)+1</f>
        <v>1624427</v>
      </c>
      <c r="K1994" s="36">
        <f t="shared" si="408"/>
        <v>2069320</v>
      </c>
      <c r="L1994" s="36"/>
      <c r="M1994" s="36">
        <f t="shared" si="412"/>
        <v>240204</v>
      </c>
      <c r="N1994" s="36">
        <f t="shared" si="415"/>
        <v>13016517</v>
      </c>
      <c r="O1994" s="36">
        <f t="shared" si="409"/>
        <v>13256721</v>
      </c>
      <c r="P1994" s="36">
        <f t="shared" si="410"/>
        <v>13256721</v>
      </c>
      <c r="Q1994" s="36">
        <f>ROUND(D1994*$Q$10,0)-1</f>
        <v>-1093192</v>
      </c>
    </row>
    <row r="1995" spans="1:17" s="33" customFormat="1" ht="13.2" x14ac:dyDescent="0.25">
      <c r="A1995" s="62">
        <v>98201</v>
      </c>
      <c r="B1995" s="63" t="s">
        <v>2287</v>
      </c>
      <c r="C1995" s="65">
        <v>280251.98</v>
      </c>
      <c r="D1995" s="34">
        <f t="shared" si="401"/>
        <v>3.6578341787573819E-4</v>
      </c>
      <c r="E1995" s="66">
        <f t="shared" si="402"/>
        <v>51280</v>
      </c>
      <c r="F1995" s="35">
        <f t="shared" si="403"/>
        <v>1814953</v>
      </c>
      <c r="G1995" s="35">
        <f t="shared" si="414"/>
        <v>-1426791</v>
      </c>
      <c r="H1995" s="36">
        <f t="shared" si="405"/>
        <v>39017</v>
      </c>
      <c r="I1995" s="36">
        <f t="shared" si="406"/>
        <v>33541</v>
      </c>
      <c r="J1995" s="36">
        <f t="shared" si="407"/>
        <v>264929</v>
      </c>
      <c r="K1995" s="36">
        <f t="shared" si="408"/>
        <v>337487</v>
      </c>
      <c r="L1995" s="36"/>
      <c r="M1995" s="36">
        <f t="shared" si="412"/>
        <v>39175</v>
      </c>
      <c r="N1995" s="36">
        <f t="shared" si="415"/>
        <v>2122873</v>
      </c>
      <c r="O1995" s="36">
        <f t="shared" si="409"/>
        <v>2162048</v>
      </c>
      <c r="P1995" s="36">
        <f t="shared" si="410"/>
        <v>2162048</v>
      </c>
      <c r="Q1995" s="36">
        <f t="shared" si="411"/>
        <v>-178289</v>
      </c>
    </row>
    <row r="1996" spans="1:17" s="33" customFormat="1" ht="13.2" x14ac:dyDescent="0.25">
      <c r="A1996" s="62">
        <v>98203</v>
      </c>
      <c r="B1996" s="63" t="s">
        <v>2288</v>
      </c>
      <c r="C1996" s="65">
        <v>12606.41</v>
      </c>
      <c r="D1996" s="34">
        <f t="shared" ref="D1996:D2022" si="416">+C1996/$C$10</f>
        <v>1.6453820368879765E-5</v>
      </c>
      <c r="E1996" s="66">
        <f t="shared" ref="E1996:E2022" si="417">ROUND(D1996*$E$10,0)</f>
        <v>2307</v>
      </c>
      <c r="F1996" s="35">
        <f t="shared" ref="F1996:F2022" si="418">+ROUND(D1996*$F$10,0)</f>
        <v>81641</v>
      </c>
      <c r="G1996" s="35">
        <f t="shared" ref="G1996:G2022" si="419">+ROUND(D1996*$G$10,0)</f>
        <v>-64180</v>
      </c>
      <c r="H1996" s="36">
        <f t="shared" ref="H1996:H2022" si="420">ROUND(D1996*$H$10,0)</f>
        <v>1755</v>
      </c>
      <c r="I1996" s="36">
        <f t="shared" ref="I1996:I2022" si="421">ROUND(D1996*$I$10,0)</f>
        <v>1509</v>
      </c>
      <c r="J1996" s="36">
        <f t="shared" ref="J1996:J2022" si="422">ROUND(D1996*$J$10,0)</f>
        <v>11917</v>
      </c>
      <c r="K1996" s="36">
        <f t="shared" ref="K1996:K2022" si="423">ROUND(SUM(H1996:J1996),0)</f>
        <v>15181</v>
      </c>
      <c r="L1996" s="36"/>
      <c r="M1996" s="36">
        <f t="shared" ref="M1996:M2022" si="424">ROUND(D1996*$M$10,0)</f>
        <v>1762</v>
      </c>
      <c r="N1996" s="36">
        <f t="shared" ref="N1996:N2022" si="425">ROUND(D1996*$N$10,0)</f>
        <v>95492</v>
      </c>
      <c r="O1996" s="36">
        <f t="shared" ref="O1996:O2022" si="426">ROUND(SUM(L1996:N1996),0)</f>
        <v>97254</v>
      </c>
      <c r="P1996" s="36">
        <f t="shared" ref="P1996:P2022" si="427">ROUND(SUM(M1996:N1996),0)</f>
        <v>97254</v>
      </c>
      <c r="Q1996" s="36">
        <f t="shared" ref="Q1996:Q2022" si="428">ROUND(D1996*$Q$10,0)</f>
        <v>-8020</v>
      </c>
    </row>
    <row r="1997" spans="1:17" s="33" customFormat="1" ht="13.2" x14ac:dyDescent="0.25">
      <c r="A1997" s="62">
        <v>98301</v>
      </c>
      <c r="B1997" s="63" t="s">
        <v>2289</v>
      </c>
      <c r="C1997" s="65">
        <v>6625.03</v>
      </c>
      <c r="D1997" s="34">
        <f t="shared" si="416"/>
        <v>8.6469544904885307E-6</v>
      </c>
      <c r="E1997" s="66">
        <f t="shared" si="417"/>
        <v>1212</v>
      </c>
      <c r="F1997" s="35">
        <f t="shared" si="418"/>
        <v>42905</v>
      </c>
      <c r="G1997" s="35">
        <f t="shared" si="419"/>
        <v>-33729</v>
      </c>
      <c r="H1997" s="36">
        <f t="shared" si="420"/>
        <v>922</v>
      </c>
      <c r="I1997" s="36">
        <f t="shared" si="421"/>
        <v>793</v>
      </c>
      <c r="J1997" s="36">
        <f t="shared" si="422"/>
        <v>6263</v>
      </c>
      <c r="K1997" s="36">
        <f t="shared" si="423"/>
        <v>7978</v>
      </c>
      <c r="L1997" s="36"/>
      <c r="M1997" s="36">
        <f t="shared" si="424"/>
        <v>926</v>
      </c>
      <c r="N1997" s="36">
        <f t="shared" si="425"/>
        <v>50184</v>
      </c>
      <c r="O1997" s="36">
        <f t="shared" si="426"/>
        <v>51110</v>
      </c>
      <c r="P1997" s="36">
        <f t="shared" si="427"/>
        <v>51110</v>
      </c>
      <c r="Q1997" s="36">
        <f t="shared" si="428"/>
        <v>-4215</v>
      </c>
    </row>
    <row r="1998" spans="1:17" s="33" customFormat="1" ht="13.2" x14ac:dyDescent="0.25">
      <c r="A1998" s="62">
        <v>98302</v>
      </c>
      <c r="B1998" s="63" t="s">
        <v>2290</v>
      </c>
      <c r="C1998" s="65">
        <v>21670.240000000002</v>
      </c>
      <c r="D1998" s="34">
        <f t="shared" si="416"/>
        <v>2.828388385833184E-5</v>
      </c>
      <c r="E1998" s="66">
        <f t="shared" si="417"/>
        <v>3965</v>
      </c>
      <c r="F1998" s="35">
        <f t="shared" si="418"/>
        <v>140340</v>
      </c>
      <c r="G1998" s="35">
        <f t="shared" si="419"/>
        <v>-110325</v>
      </c>
      <c r="H1998" s="36">
        <f t="shared" si="420"/>
        <v>3017</v>
      </c>
      <c r="I1998" s="36">
        <f t="shared" si="421"/>
        <v>2594</v>
      </c>
      <c r="J1998" s="36">
        <f t="shared" si="422"/>
        <v>20485</v>
      </c>
      <c r="K1998" s="36">
        <f t="shared" si="423"/>
        <v>26096</v>
      </c>
      <c r="L1998" s="36"/>
      <c r="M1998" s="36">
        <f t="shared" si="424"/>
        <v>3029</v>
      </c>
      <c r="N1998" s="36">
        <f t="shared" si="425"/>
        <v>164149</v>
      </c>
      <c r="O1998" s="36">
        <f t="shared" si="426"/>
        <v>167178</v>
      </c>
      <c r="P1998" s="36">
        <f t="shared" si="427"/>
        <v>167178</v>
      </c>
      <c r="Q1998" s="36">
        <f t="shared" si="428"/>
        <v>-13786</v>
      </c>
    </row>
    <row r="1999" spans="1:17" s="33" customFormat="1" ht="13.2" x14ac:dyDescent="0.25">
      <c r="A1999" s="62">
        <v>98303</v>
      </c>
      <c r="B1999" s="63" t="s">
        <v>2291</v>
      </c>
      <c r="C1999" s="65">
        <v>46237</v>
      </c>
      <c r="D1999" s="34">
        <f t="shared" si="416"/>
        <v>6.0348290464604414E-5</v>
      </c>
      <c r="E1999" s="66">
        <f t="shared" si="417"/>
        <v>8460</v>
      </c>
      <c r="F1999" s="35">
        <f t="shared" si="418"/>
        <v>299438</v>
      </c>
      <c r="G1999" s="35">
        <f t="shared" si="419"/>
        <v>-235397</v>
      </c>
      <c r="H1999" s="36">
        <f t="shared" si="420"/>
        <v>6437</v>
      </c>
      <c r="I1999" s="36">
        <f t="shared" si="421"/>
        <v>5534</v>
      </c>
      <c r="J1999" s="36">
        <f t="shared" si="422"/>
        <v>43709</v>
      </c>
      <c r="K1999" s="36">
        <f t="shared" si="423"/>
        <v>55680</v>
      </c>
      <c r="L1999" s="36"/>
      <c r="M1999" s="36">
        <f t="shared" si="424"/>
        <v>6463</v>
      </c>
      <c r="N1999" s="36">
        <f t="shared" si="425"/>
        <v>350239</v>
      </c>
      <c r="O1999" s="36">
        <f t="shared" si="426"/>
        <v>356702</v>
      </c>
      <c r="P1999" s="36">
        <f t="shared" si="427"/>
        <v>356702</v>
      </c>
      <c r="Q1999" s="36">
        <f t="shared" si="428"/>
        <v>-29415</v>
      </c>
    </row>
    <row r="2000" spans="1:17" s="33" customFormat="1" ht="13.2" x14ac:dyDescent="0.25">
      <c r="A2000" s="62">
        <v>98304</v>
      </c>
      <c r="B2000" s="63" t="s">
        <v>2292</v>
      </c>
      <c r="C2000" s="65">
        <v>6099.81</v>
      </c>
      <c r="D2000" s="34">
        <f t="shared" si="416"/>
        <v>7.9614400947055095E-6</v>
      </c>
      <c r="E2000" s="66">
        <f t="shared" si="417"/>
        <v>1116</v>
      </c>
      <c r="F2000" s="35">
        <f t="shared" si="418"/>
        <v>39503</v>
      </c>
      <c r="G2000" s="35">
        <f t="shared" si="419"/>
        <v>-31055</v>
      </c>
      <c r="H2000" s="36">
        <f t="shared" si="420"/>
        <v>849</v>
      </c>
      <c r="I2000" s="36">
        <f t="shared" si="421"/>
        <v>730</v>
      </c>
      <c r="J2000" s="36">
        <f t="shared" si="422"/>
        <v>5766</v>
      </c>
      <c r="K2000" s="36">
        <f t="shared" si="423"/>
        <v>7345</v>
      </c>
      <c r="L2000" s="36"/>
      <c r="M2000" s="36">
        <f t="shared" si="424"/>
        <v>853</v>
      </c>
      <c r="N2000" s="36">
        <f t="shared" si="425"/>
        <v>46205</v>
      </c>
      <c r="O2000" s="36">
        <f t="shared" si="426"/>
        <v>47058</v>
      </c>
      <c r="P2000" s="36">
        <f t="shared" si="427"/>
        <v>47058</v>
      </c>
      <c r="Q2000" s="36">
        <f t="shared" si="428"/>
        <v>-3881</v>
      </c>
    </row>
    <row r="2001" spans="1:17" s="33" customFormat="1" ht="13.2" x14ac:dyDescent="0.25">
      <c r="A2001" s="62">
        <v>98305</v>
      </c>
      <c r="B2001" s="63" t="s">
        <v>2293</v>
      </c>
      <c r="C2001" s="65">
        <v>2865.25</v>
      </c>
      <c r="D2001" s="34">
        <f t="shared" si="416"/>
        <v>3.7397093075612131E-6</v>
      </c>
      <c r="E2001" s="66">
        <f t="shared" si="417"/>
        <v>524</v>
      </c>
      <c r="F2001" s="35">
        <f t="shared" si="418"/>
        <v>18556</v>
      </c>
      <c r="G2001" s="35">
        <f t="shared" si="419"/>
        <v>-14587</v>
      </c>
      <c r="H2001" s="36">
        <f t="shared" si="420"/>
        <v>399</v>
      </c>
      <c r="I2001" s="36">
        <f t="shared" si="421"/>
        <v>343</v>
      </c>
      <c r="J2001" s="36">
        <f t="shared" si="422"/>
        <v>2709</v>
      </c>
      <c r="K2001" s="36">
        <f t="shared" si="423"/>
        <v>3451</v>
      </c>
      <c r="L2001" s="36"/>
      <c r="M2001" s="36">
        <f t="shared" si="424"/>
        <v>401</v>
      </c>
      <c r="N2001" s="36">
        <f t="shared" si="425"/>
        <v>21704</v>
      </c>
      <c r="O2001" s="36">
        <f t="shared" si="426"/>
        <v>22105</v>
      </c>
      <c r="P2001" s="36">
        <f t="shared" si="427"/>
        <v>22105</v>
      </c>
      <c r="Q2001" s="36">
        <f t="shared" si="428"/>
        <v>-1823</v>
      </c>
    </row>
    <row r="2002" spans="1:17" s="33" customFormat="1" ht="13.2" x14ac:dyDescent="0.25">
      <c r="A2002" s="62">
        <v>98307</v>
      </c>
      <c r="B2002" s="63" t="s">
        <v>2294</v>
      </c>
      <c r="C2002" s="65">
        <v>7179.53</v>
      </c>
      <c r="D2002" s="34">
        <f t="shared" si="416"/>
        <v>9.3706849890637651E-6</v>
      </c>
      <c r="E2002" s="66">
        <f t="shared" si="417"/>
        <v>1314</v>
      </c>
      <c r="F2002" s="35">
        <f t="shared" si="418"/>
        <v>46496</v>
      </c>
      <c r="G2002" s="35">
        <f t="shared" si="419"/>
        <v>-36552</v>
      </c>
      <c r="H2002" s="36">
        <f t="shared" si="420"/>
        <v>1000</v>
      </c>
      <c r="I2002" s="36">
        <f t="shared" si="421"/>
        <v>859</v>
      </c>
      <c r="J2002" s="36">
        <f t="shared" si="422"/>
        <v>6787</v>
      </c>
      <c r="K2002" s="36">
        <f t="shared" si="423"/>
        <v>8646</v>
      </c>
      <c r="L2002" s="36"/>
      <c r="M2002" s="36">
        <f t="shared" si="424"/>
        <v>1004</v>
      </c>
      <c r="N2002" s="36">
        <f t="shared" si="425"/>
        <v>54384</v>
      </c>
      <c r="O2002" s="36">
        <f t="shared" si="426"/>
        <v>55388</v>
      </c>
      <c r="P2002" s="36">
        <f t="shared" si="427"/>
        <v>55388</v>
      </c>
      <c r="Q2002" s="36">
        <f t="shared" si="428"/>
        <v>-4567</v>
      </c>
    </row>
    <row r="2003" spans="1:17" s="33" customFormat="1" ht="13.2" x14ac:dyDescent="0.25">
      <c r="A2003" s="62">
        <v>98308</v>
      </c>
      <c r="B2003" s="63" t="s">
        <v>2295</v>
      </c>
      <c r="C2003" s="65">
        <v>1673.19</v>
      </c>
      <c r="D2003" s="34">
        <f t="shared" si="416"/>
        <v>2.183838833022719E-6</v>
      </c>
      <c r="E2003" s="66">
        <f t="shared" si="417"/>
        <v>306</v>
      </c>
      <c r="F2003" s="35">
        <f t="shared" si="418"/>
        <v>10836</v>
      </c>
      <c r="G2003" s="35">
        <f t="shared" si="419"/>
        <v>-8518</v>
      </c>
      <c r="H2003" s="36">
        <f t="shared" si="420"/>
        <v>233</v>
      </c>
      <c r="I2003" s="36">
        <f t="shared" si="421"/>
        <v>200</v>
      </c>
      <c r="J2003" s="36">
        <f t="shared" si="422"/>
        <v>1582</v>
      </c>
      <c r="K2003" s="36">
        <f t="shared" si="423"/>
        <v>2015</v>
      </c>
      <c r="L2003" s="36"/>
      <c r="M2003" s="36">
        <f t="shared" si="424"/>
        <v>234</v>
      </c>
      <c r="N2003" s="36">
        <f t="shared" si="425"/>
        <v>12674</v>
      </c>
      <c r="O2003" s="36">
        <f t="shared" si="426"/>
        <v>12908</v>
      </c>
      <c r="P2003" s="36">
        <f t="shared" si="427"/>
        <v>12908</v>
      </c>
      <c r="Q2003" s="36">
        <f t="shared" si="428"/>
        <v>-1064</v>
      </c>
    </row>
    <row r="2004" spans="1:17" s="33" customFormat="1" ht="13.2" x14ac:dyDescent="0.25">
      <c r="A2004" s="62">
        <v>98312</v>
      </c>
      <c r="B2004" s="63" t="s">
        <v>2296</v>
      </c>
      <c r="C2004" s="65">
        <v>1550.91</v>
      </c>
      <c r="D2004" s="34">
        <f t="shared" si="416"/>
        <v>2.0242396168535942E-6</v>
      </c>
      <c r="E2004" s="66">
        <f t="shared" si="417"/>
        <v>284</v>
      </c>
      <c r="F2004" s="35">
        <f t="shared" si="418"/>
        <v>10044</v>
      </c>
      <c r="G2004" s="35">
        <f t="shared" si="419"/>
        <v>-7896</v>
      </c>
      <c r="H2004" s="36">
        <f t="shared" si="420"/>
        <v>216</v>
      </c>
      <c r="I2004" s="36">
        <f t="shared" si="421"/>
        <v>186</v>
      </c>
      <c r="J2004" s="36">
        <f t="shared" si="422"/>
        <v>1466</v>
      </c>
      <c r="K2004" s="36">
        <f t="shared" si="423"/>
        <v>1868</v>
      </c>
      <c r="L2004" s="36"/>
      <c r="M2004" s="36">
        <f t="shared" si="424"/>
        <v>217</v>
      </c>
      <c r="N2004" s="36">
        <f t="shared" si="425"/>
        <v>11748</v>
      </c>
      <c r="O2004" s="36">
        <f t="shared" si="426"/>
        <v>11965</v>
      </c>
      <c r="P2004" s="36">
        <f t="shared" si="427"/>
        <v>11965</v>
      </c>
      <c r="Q2004" s="36">
        <f t="shared" si="428"/>
        <v>-987</v>
      </c>
    </row>
    <row r="2005" spans="1:17" s="33" customFormat="1" ht="13.2" x14ac:dyDescent="0.25">
      <c r="A2005" s="62">
        <v>98531</v>
      </c>
      <c r="B2005" s="63" t="s">
        <v>2297</v>
      </c>
      <c r="C2005" s="65">
        <v>368793.09</v>
      </c>
      <c r="D2005" s="34">
        <f t="shared" si="416"/>
        <v>4.8134681135581891E-4</v>
      </c>
      <c r="E2005" s="66">
        <f t="shared" si="417"/>
        <v>67481</v>
      </c>
      <c r="F2005" s="35">
        <f t="shared" si="418"/>
        <v>2388358</v>
      </c>
      <c r="G2005" s="35">
        <f t="shared" si="419"/>
        <v>-1877563</v>
      </c>
      <c r="H2005" s="36">
        <f t="shared" si="420"/>
        <v>51343</v>
      </c>
      <c r="I2005" s="36">
        <f t="shared" si="421"/>
        <v>44138</v>
      </c>
      <c r="J2005" s="36">
        <f t="shared" si="422"/>
        <v>348629</v>
      </c>
      <c r="K2005" s="36">
        <f t="shared" si="423"/>
        <v>444110</v>
      </c>
      <c r="L2005" s="36"/>
      <c r="M2005" s="36">
        <f t="shared" si="424"/>
        <v>51552</v>
      </c>
      <c r="N2005" s="36">
        <f>ROUND(D2005*$N$10,0)+1</f>
        <v>2793561</v>
      </c>
      <c r="O2005" s="36">
        <f t="shared" si="426"/>
        <v>2845113</v>
      </c>
      <c r="P2005" s="36">
        <f t="shared" si="427"/>
        <v>2845113</v>
      </c>
      <c r="Q2005" s="36">
        <f>ROUND(D2005*$Q$10,0)-1</f>
        <v>-234618</v>
      </c>
    </row>
    <row r="2006" spans="1:17" s="33" customFormat="1" ht="13.2" x14ac:dyDescent="0.25">
      <c r="A2006" s="62">
        <v>99201</v>
      </c>
      <c r="B2006" s="63" t="s">
        <v>2298</v>
      </c>
      <c r="C2006" s="65">
        <v>416648.77</v>
      </c>
      <c r="D2006" s="34">
        <f t="shared" si="416"/>
        <v>5.4380779448666991E-4</v>
      </c>
      <c r="E2006" s="66">
        <f t="shared" si="417"/>
        <v>76237</v>
      </c>
      <c r="F2006" s="35">
        <f t="shared" si="418"/>
        <v>2698279</v>
      </c>
      <c r="G2006" s="35">
        <f t="shared" si="419"/>
        <v>-2121201</v>
      </c>
      <c r="H2006" s="36">
        <f t="shared" si="420"/>
        <v>58006</v>
      </c>
      <c r="I2006" s="36">
        <f t="shared" si="421"/>
        <v>49866</v>
      </c>
      <c r="J2006" s="36">
        <f t="shared" si="422"/>
        <v>393868</v>
      </c>
      <c r="K2006" s="36">
        <f t="shared" si="423"/>
        <v>501740</v>
      </c>
      <c r="L2006" s="36"/>
      <c r="M2006" s="36">
        <f t="shared" si="424"/>
        <v>58241</v>
      </c>
      <c r="N2006" s="36">
        <f>ROUND(D2006*$N$10,0)+1</f>
        <v>3156061</v>
      </c>
      <c r="O2006" s="36">
        <f t="shared" si="426"/>
        <v>3214302</v>
      </c>
      <c r="P2006" s="36">
        <f t="shared" si="427"/>
        <v>3214302</v>
      </c>
      <c r="Q2006" s="36">
        <f t="shared" si="428"/>
        <v>-265061</v>
      </c>
    </row>
    <row r="2007" spans="1:17" s="33" customFormat="1" ht="13.2" x14ac:dyDescent="0.25">
      <c r="A2007" s="62">
        <v>99203</v>
      </c>
      <c r="B2007" s="63" t="s">
        <v>2299</v>
      </c>
      <c r="C2007" s="65">
        <v>10545.02</v>
      </c>
      <c r="D2007" s="34">
        <f t="shared" si="416"/>
        <v>1.3763304927116008E-5</v>
      </c>
      <c r="E2007" s="66">
        <f t="shared" si="417"/>
        <v>1929</v>
      </c>
      <c r="F2007" s="35">
        <f t="shared" si="418"/>
        <v>68291</v>
      </c>
      <c r="G2007" s="35">
        <f t="shared" si="419"/>
        <v>-53686</v>
      </c>
      <c r="H2007" s="36">
        <f t="shared" si="420"/>
        <v>1468</v>
      </c>
      <c r="I2007" s="36">
        <f t="shared" si="421"/>
        <v>1262</v>
      </c>
      <c r="J2007" s="36">
        <f t="shared" si="422"/>
        <v>9968</v>
      </c>
      <c r="K2007" s="36">
        <f t="shared" si="423"/>
        <v>12698</v>
      </c>
      <c r="L2007" s="36"/>
      <c r="M2007" s="36">
        <f t="shared" si="424"/>
        <v>1474</v>
      </c>
      <c r="N2007" s="36">
        <f t="shared" si="425"/>
        <v>79877</v>
      </c>
      <c r="O2007" s="36">
        <f t="shared" si="426"/>
        <v>81351</v>
      </c>
      <c r="P2007" s="36">
        <f t="shared" si="427"/>
        <v>81351</v>
      </c>
      <c r="Q2007" s="36">
        <f t="shared" si="428"/>
        <v>-6708</v>
      </c>
    </row>
    <row r="2008" spans="1:17" s="33" customFormat="1" ht="13.2" x14ac:dyDescent="0.25">
      <c r="A2008" s="62">
        <v>99301</v>
      </c>
      <c r="B2008" s="63" t="s">
        <v>2300</v>
      </c>
      <c r="C2008" s="65">
        <v>61198.55</v>
      </c>
      <c r="D2008" s="34">
        <f t="shared" si="416"/>
        <v>7.987602723819921E-5</v>
      </c>
      <c r="E2008" s="66">
        <f t="shared" si="417"/>
        <v>11198</v>
      </c>
      <c r="F2008" s="35">
        <f t="shared" si="418"/>
        <v>396331</v>
      </c>
      <c r="G2008" s="35">
        <f t="shared" si="419"/>
        <v>-311568</v>
      </c>
      <c r="H2008" s="36">
        <f t="shared" si="420"/>
        <v>8520</v>
      </c>
      <c r="I2008" s="36">
        <f t="shared" si="421"/>
        <v>7324</v>
      </c>
      <c r="J2008" s="36">
        <f t="shared" si="422"/>
        <v>57852</v>
      </c>
      <c r="K2008" s="36">
        <f t="shared" si="423"/>
        <v>73696</v>
      </c>
      <c r="L2008" s="36"/>
      <c r="M2008" s="36">
        <f t="shared" si="424"/>
        <v>8555</v>
      </c>
      <c r="N2008" s="36">
        <f t="shared" si="425"/>
        <v>463571</v>
      </c>
      <c r="O2008" s="36">
        <f t="shared" si="426"/>
        <v>472126</v>
      </c>
      <c r="P2008" s="36">
        <f t="shared" si="427"/>
        <v>472126</v>
      </c>
      <c r="Q2008" s="36">
        <f t="shared" si="428"/>
        <v>-38933</v>
      </c>
    </row>
    <row r="2009" spans="1:17" s="33" customFormat="1" ht="13.2" x14ac:dyDescent="0.25">
      <c r="A2009" s="62">
        <v>99302</v>
      </c>
      <c r="B2009" s="63" t="s">
        <v>2301</v>
      </c>
      <c r="C2009" s="65">
        <v>98171.56</v>
      </c>
      <c r="D2009" s="34">
        <f t="shared" si="416"/>
        <v>1.2813300642869002E-4</v>
      </c>
      <c r="E2009" s="66">
        <f t="shared" si="417"/>
        <v>17963</v>
      </c>
      <c r="F2009" s="35">
        <f t="shared" si="418"/>
        <v>635774</v>
      </c>
      <c r="G2009" s="35">
        <f t="shared" si="419"/>
        <v>-499801</v>
      </c>
      <c r="H2009" s="36">
        <f t="shared" si="420"/>
        <v>13667</v>
      </c>
      <c r="I2009" s="36">
        <f t="shared" si="421"/>
        <v>11749</v>
      </c>
      <c r="J2009" s="36">
        <f t="shared" si="422"/>
        <v>92804</v>
      </c>
      <c r="K2009" s="36">
        <f t="shared" si="423"/>
        <v>118220</v>
      </c>
      <c r="L2009" s="36"/>
      <c r="M2009" s="36">
        <f t="shared" si="424"/>
        <v>13723</v>
      </c>
      <c r="N2009" s="36">
        <f t="shared" si="425"/>
        <v>743637</v>
      </c>
      <c r="O2009" s="36">
        <f t="shared" si="426"/>
        <v>757360</v>
      </c>
      <c r="P2009" s="36">
        <f t="shared" si="427"/>
        <v>757360</v>
      </c>
      <c r="Q2009" s="36">
        <f t="shared" si="428"/>
        <v>-62454</v>
      </c>
    </row>
    <row r="2010" spans="1:17" s="33" customFormat="1" ht="13.2" x14ac:dyDescent="0.25">
      <c r="A2010" s="62">
        <v>99304</v>
      </c>
      <c r="B2010" s="63" t="s">
        <v>2302</v>
      </c>
      <c r="C2010" s="65">
        <v>33201.83</v>
      </c>
      <c r="D2010" s="34">
        <f t="shared" si="416"/>
        <v>4.3334854787214069E-5</v>
      </c>
      <c r="E2010" s="66">
        <f t="shared" si="417"/>
        <v>6075</v>
      </c>
      <c r="F2010" s="35">
        <f t="shared" si="418"/>
        <v>215020</v>
      </c>
      <c r="G2010" s="35">
        <f t="shared" si="419"/>
        <v>-169034</v>
      </c>
      <c r="H2010" s="36">
        <f t="shared" si="420"/>
        <v>4622</v>
      </c>
      <c r="I2010" s="36">
        <f t="shared" si="421"/>
        <v>3974</v>
      </c>
      <c r="J2010" s="36">
        <f t="shared" si="422"/>
        <v>31386</v>
      </c>
      <c r="K2010" s="36">
        <f t="shared" si="423"/>
        <v>39982</v>
      </c>
      <c r="L2010" s="36"/>
      <c r="M2010" s="36">
        <f t="shared" si="424"/>
        <v>4641</v>
      </c>
      <c r="N2010" s="36">
        <f t="shared" si="425"/>
        <v>251500</v>
      </c>
      <c r="O2010" s="36">
        <f t="shared" si="426"/>
        <v>256141</v>
      </c>
      <c r="P2010" s="36">
        <f t="shared" si="427"/>
        <v>256141</v>
      </c>
      <c r="Q2010" s="36">
        <f t="shared" si="428"/>
        <v>-21122</v>
      </c>
    </row>
    <row r="2011" spans="1:17" s="33" customFormat="1" ht="13.2" x14ac:dyDescent="0.25">
      <c r="A2011" s="62">
        <v>99305</v>
      </c>
      <c r="B2011" s="63" t="s">
        <v>2303</v>
      </c>
      <c r="C2011" s="65">
        <v>12033.34</v>
      </c>
      <c r="D2011" s="34">
        <f t="shared" si="416"/>
        <v>1.5705852403472174E-5</v>
      </c>
      <c r="E2011" s="66">
        <f t="shared" si="417"/>
        <v>2202</v>
      </c>
      <c r="F2011" s="35">
        <f t="shared" si="418"/>
        <v>77930</v>
      </c>
      <c r="G2011" s="35">
        <f t="shared" si="419"/>
        <v>-61263</v>
      </c>
      <c r="H2011" s="36">
        <f t="shared" si="420"/>
        <v>1675</v>
      </c>
      <c r="I2011" s="36">
        <f t="shared" si="421"/>
        <v>1440</v>
      </c>
      <c r="J2011" s="36">
        <f t="shared" si="422"/>
        <v>11375</v>
      </c>
      <c r="K2011" s="36">
        <f t="shared" si="423"/>
        <v>14490</v>
      </c>
      <c r="L2011" s="36"/>
      <c r="M2011" s="36">
        <f t="shared" si="424"/>
        <v>1682</v>
      </c>
      <c r="N2011" s="36">
        <f t="shared" si="425"/>
        <v>91151</v>
      </c>
      <c r="O2011" s="36">
        <f t="shared" si="426"/>
        <v>92833</v>
      </c>
      <c r="P2011" s="36">
        <f t="shared" si="427"/>
        <v>92833</v>
      </c>
      <c r="Q2011" s="36">
        <f t="shared" si="428"/>
        <v>-7655</v>
      </c>
    </row>
    <row r="2012" spans="1:17" s="33" customFormat="1" ht="13.2" x14ac:dyDescent="0.25">
      <c r="A2012" s="62">
        <v>99307</v>
      </c>
      <c r="B2012" s="63" t="s">
        <v>2304</v>
      </c>
      <c r="C2012" s="65">
        <v>8857.6200000000008</v>
      </c>
      <c r="D2012" s="34">
        <f t="shared" si="416"/>
        <v>1.1560919276447205E-5</v>
      </c>
      <c r="E2012" s="66">
        <f t="shared" si="417"/>
        <v>1621</v>
      </c>
      <c r="F2012" s="35">
        <f t="shared" si="418"/>
        <v>57363</v>
      </c>
      <c r="G2012" s="35">
        <f t="shared" si="419"/>
        <v>-45095</v>
      </c>
      <c r="H2012" s="36">
        <f t="shared" si="420"/>
        <v>1233</v>
      </c>
      <c r="I2012" s="36">
        <f t="shared" si="421"/>
        <v>1060</v>
      </c>
      <c r="J2012" s="36">
        <f t="shared" si="422"/>
        <v>8373</v>
      </c>
      <c r="K2012" s="36">
        <f t="shared" si="423"/>
        <v>10666</v>
      </c>
      <c r="L2012" s="36"/>
      <c r="M2012" s="36">
        <f t="shared" si="424"/>
        <v>1238</v>
      </c>
      <c r="N2012" s="36">
        <f t="shared" si="425"/>
        <v>67095</v>
      </c>
      <c r="O2012" s="36">
        <f t="shared" si="426"/>
        <v>68333</v>
      </c>
      <c r="P2012" s="36">
        <f t="shared" si="427"/>
        <v>68333</v>
      </c>
      <c r="Q2012" s="36">
        <f t="shared" si="428"/>
        <v>-5635</v>
      </c>
    </row>
    <row r="2013" spans="1:17" s="33" customFormat="1" ht="13.2" x14ac:dyDescent="0.25">
      <c r="A2013" s="62">
        <v>99308</v>
      </c>
      <c r="B2013" s="63" t="s">
        <v>2305</v>
      </c>
      <c r="C2013" s="65">
        <v>6697.46</v>
      </c>
      <c r="D2013" s="34">
        <f t="shared" si="416"/>
        <v>8.7414897474980963E-6</v>
      </c>
      <c r="E2013" s="66">
        <f t="shared" si="417"/>
        <v>1225</v>
      </c>
      <c r="F2013" s="35">
        <f t="shared" si="418"/>
        <v>43374</v>
      </c>
      <c r="G2013" s="35">
        <f t="shared" si="419"/>
        <v>-34097</v>
      </c>
      <c r="H2013" s="36">
        <f t="shared" si="420"/>
        <v>932</v>
      </c>
      <c r="I2013" s="36">
        <f t="shared" si="421"/>
        <v>802</v>
      </c>
      <c r="J2013" s="36">
        <f t="shared" si="422"/>
        <v>6331</v>
      </c>
      <c r="K2013" s="36">
        <f t="shared" si="423"/>
        <v>8065</v>
      </c>
      <c r="L2013" s="36"/>
      <c r="M2013" s="36">
        <f t="shared" si="424"/>
        <v>936</v>
      </c>
      <c r="N2013" s="36">
        <f t="shared" si="425"/>
        <v>50732</v>
      </c>
      <c r="O2013" s="36">
        <f t="shared" si="426"/>
        <v>51668</v>
      </c>
      <c r="P2013" s="36">
        <f t="shared" si="427"/>
        <v>51668</v>
      </c>
      <c r="Q2013" s="36">
        <f t="shared" si="428"/>
        <v>-4261</v>
      </c>
    </row>
    <row r="2014" spans="1:17" s="33" customFormat="1" ht="13.2" x14ac:dyDescent="0.25">
      <c r="A2014" s="62">
        <v>99309</v>
      </c>
      <c r="B2014" s="63" t="s">
        <v>2306</v>
      </c>
      <c r="C2014" s="65">
        <v>1637.46</v>
      </c>
      <c r="D2014" s="34">
        <f t="shared" si="416"/>
        <v>2.1372042239801707E-6</v>
      </c>
      <c r="E2014" s="66">
        <f t="shared" si="417"/>
        <v>300</v>
      </c>
      <c r="F2014" s="35">
        <f t="shared" si="418"/>
        <v>10604</v>
      </c>
      <c r="G2014" s="35">
        <f t="shared" si="419"/>
        <v>-8336</v>
      </c>
      <c r="H2014" s="36">
        <f t="shared" si="420"/>
        <v>228</v>
      </c>
      <c r="I2014" s="36">
        <f t="shared" si="421"/>
        <v>196</v>
      </c>
      <c r="J2014" s="36">
        <f t="shared" si="422"/>
        <v>1548</v>
      </c>
      <c r="K2014" s="36">
        <f t="shared" si="423"/>
        <v>1972</v>
      </c>
      <c r="L2014" s="36"/>
      <c r="M2014" s="36">
        <f t="shared" si="424"/>
        <v>229</v>
      </c>
      <c r="N2014" s="36">
        <f t="shared" si="425"/>
        <v>12404</v>
      </c>
      <c r="O2014" s="36">
        <f t="shared" si="426"/>
        <v>12633</v>
      </c>
      <c r="P2014" s="36">
        <f t="shared" si="427"/>
        <v>12633</v>
      </c>
      <c r="Q2014" s="36">
        <f t="shared" si="428"/>
        <v>-1042</v>
      </c>
    </row>
    <row r="2015" spans="1:17" s="33" customFormat="1" ht="13.2" x14ac:dyDescent="0.25">
      <c r="A2015" s="62">
        <v>99311</v>
      </c>
      <c r="B2015" s="63" t="s">
        <v>2307</v>
      </c>
      <c r="C2015" s="65">
        <v>2201245.59</v>
      </c>
      <c r="D2015" s="34">
        <f t="shared" si="416"/>
        <v>2.8730542260364971E-3</v>
      </c>
      <c r="E2015" s="66">
        <f t="shared" si="417"/>
        <v>402777</v>
      </c>
      <c r="F2015" s="35">
        <f t="shared" si="418"/>
        <v>14255591</v>
      </c>
      <c r="G2015" s="35">
        <f>+ROUND(D2015*$G$10,0)</f>
        <v>-11206762</v>
      </c>
      <c r="H2015" s="36">
        <f t="shared" si="420"/>
        <v>306457</v>
      </c>
      <c r="I2015" s="36">
        <f t="shared" si="421"/>
        <v>263450</v>
      </c>
      <c r="J2015" s="36">
        <f>ROUND(D2015*$J$10,0)</f>
        <v>2080889</v>
      </c>
      <c r="K2015" s="36">
        <f t="shared" si="423"/>
        <v>2650796</v>
      </c>
      <c r="L2015" s="36"/>
      <c r="M2015" s="36">
        <f t="shared" si="424"/>
        <v>307701</v>
      </c>
      <c r="N2015" s="36">
        <f>ROUND(D2015*$N$10,0)+1</f>
        <v>16674150</v>
      </c>
      <c r="O2015" s="36">
        <f t="shared" si="426"/>
        <v>16981851</v>
      </c>
      <c r="P2015" s="36">
        <f t="shared" si="427"/>
        <v>16981851</v>
      </c>
      <c r="Q2015" s="36">
        <f>ROUND(D2015*$Q$10,0)-1</f>
        <v>-1400378</v>
      </c>
    </row>
    <row r="2016" spans="1:17" s="33" customFormat="1" ht="13.2" x14ac:dyDescent="0.25">
      <c r="A2016" s="62">
        <v>99312</v>
      </c>
      <c r="B2016" s="63" t="s">
        <v>2308</v>
      </c>
      <c r="C2016" s="65">
        <v>1197092.8999999999</v>
      </c>
      <c r="D2016" s="34">
        <f t="shared" si="416"/>
        <v>1.5624393892838125E-3</v>
      </c>
      <c r="E2016" s="66">
        <f t="shared" si="417"/>
        <v>219040</v>
      </c>
      <c r="F2016" s="35">
        <f t="shared" si="418"/>
        <v>7752550</v>
      </c>
      <c r="G2016" s="35">
        <f>+ROUND(D2016*$G$10,0)</f>
        <v>-6094520</v>
      </c>
      <c r="H2016" s="36">
        <f t="shared" si="420"/>
        <v>166659</v>
      </c>
      <c r="I2016" s="36">
        <f t="shared" si="421"/>
        <v>143271</v>
      </c>
      <c r="J2016" s="36">
        <f>ROUND(D2016*$J$10,0)</f>
        <v>1131640</v>
      </c>
      <c r="K2016" s="36">
        <f t="shared" si="423"/>
        <v>1441570</v>
      </c>
      <c r="L2016" s="36"/>
      <c r="M2016" s="36">
        <f t="shared" si="424"/>
        <v>167335</v>
      </c>
      <c r="N2016" s="36">
        <f>ROUND(D2016*$N$10,0)+1</f>
        <v>9067824</v>
      </c>
      <c r="O2016" s="36">
        <f t="shared" si="426"/>
        <v>9235159</v>
      </c>
      <c r="P2016" s="36">
        <f t="shared" si="427"/>
        <v>9235159</v>
      </c>
      <c r="Q2016" s="36">
        <f>ROUND(D2016*$Q$10,0)-1</f>
        <v>-761561</v>
      </c>
    </row>
    <row r="2017" spans="1:18" s="33" customFormat="1" ht="13.2" x14ac:dyDescent="0.25">
      <c r="A2017" s="62">
        <v>99314</v>
      </c>
      <c r="B2017" s="63" t="s">
        <v>2309</v>
      </c>
      <c r="C2017" s="65">
        <v>678.77</v>
      </c>
      <c r="D2017" s="34">
        <f t="shared" si="416"/>
        <v>8.8592705233167242E-7</v>
      </c>
      <c r="E2017" s="66">
        <f t="shared" si="417"/>
        <v>124</v>
      </c>
      <c r="F2017" s="35">
        <f t="shared" si="418"/>
        <v>4396</v>
      </c>
      <c r="G2017" s="35">
        <f t="shared" si="419"/>
        <v>-3456</v>
      </c>
      <c r="H2017" s="36">
        <f t="shared" si="420"/>
        <v>94</v>
      </c>
      <c r="I2017" s="36">
        <f t="shared" si="421"/>
        <v>81</v>
      </c>
      <c r="J2017" s="36">
        <f t="shared" si="422"/>
        <v>642</v>
      </c>
      <c r="K2017" s="36">
        <f t="shared" si="423"/>
        <v>817</v>
      </c>
      <c r="L2017" s="36"/>
      <c r="M2017" s="36">
        <f t="shared" si="424"/>
        <v>95</v>
      </c>
      <c r="N2017" s="36">
        <f t="shared" si="425"/>
        <v>5142</v>
      </c>
      <c r="O2017" s="36">
        <f t="shared" si="426"/>
        <v>5237</v>
      </c>
      <c r="P2017" s="36">
        <f t="shared" si="427"/>
        <v>5237</v>
      </c>
      <c r="Q2017" s="36">
        <f t="shared" si="428"/>
        <v>-432</v>
      </c>
    </row>
    <row r="2018" spans="1:18" s="33" customFormat="1" ht="13.2" x14ac:dyDescent="0.25">
      <c r="A2018" s="62">
        <v>99315</v>
      </c>
      <c r="B2018" s="63" t="s">
        <v>2310</v>
      </c>
      <c r="C2018" s="65">
        <v>3005.98</v>
      </c>
      <c r="D2018" s="34">
        <f t="shared" si="416"/>
        <v>3.9233893671905956E-6</v>
      </c>
      <c r="E2018" s="66">
        <f t="shared" si="417"/>
        <v>550</v>
      </c>
      <c r="F2018" s="35">
        <f t="shared" si="418"/>
        <v>19467</v>
      </c>
      <c r="G2018" s="35">
        <f t="shared" si="419"/>
        <v>-15304</v>
      </c>
      <c r="H2018" s="36">
        <f t="shared" si="420"/>
        <v>418</v>
      </c>
      <c r="I2018" s="36">
        <f t="shared" si="421"/>
        <v>360</v>
      </c>
      <c r="J2018" s="36">
        <f t="shared" si="422"/>
        <v>2842</v>
      </c>
      <c r="K2018" s="36">
        <f t="shared" si="423"/>
        <v>3620</v>
      </c>
      <c r="L2018" s="36"/>
      <c r="M2018" s="36">
        <f t="shared" si="424"/>
        <v>420</v>
      </c>
      <c r="N2018" s="36">
        <f t="shared" si="425"/>
        <v>22770</v>
      </c>
      <c r="O2018" s="36">
        <f t="shared" si="426"/>
        <v>23190</v>
      </c>
      <c r="P2018" s="36">
        <f t="shared" si="427"/>
        <v>23190</v>
      </c>
      <c r="Q2018" s="36">
        <f t="shared" si="428"/>
        <v>-1912</v>
      </c>
    </row>
    <row r="2019" spans="1:18" s="33" customFormat="1" ht="13.2" x14ac:dyDescent="0.25">
      <c r="A2019" s="62">
        <v>99317</v>
      </c>
      <c r="B2019" s="63" t="s">
        <v>2311</v>
      </c>
      <c r="C2019" s="65">
        <v>2109.4</v>
      </c>
      <c r="D2019" s="34">
        <f t="shared" si="416"/>
        <v>2.7531778425511292E-6</v>
      </c>
      <c r="E2019" s="66">
        <f t="shared" si="417"/>
        <v>386</v>
      </c>
      <c r="F2019" s="35">
        <f t="shared" si="418"/>
        <v>13661</v>
      </c>
      <c r="G2019" s="35">
        <f t="shared" si="419"/>
        <v>-10739</v>
      </c>
      <c r="H2019" s="36">
        <f t="shared" si="420"/>
        <v>294</v>
      </c>
      <c r="I2019" s="36">
        <f t="shared" si="421"/>
        <v>252</v>
      </c>
      <c r="J2019" s="36">
        <f t="shared" si="422"/>
        <v>1994</v>
      </c>
      <c r="K2019" s="36">
        <f t="shared" si="423"/>
        <v>2540</v>
      </c>
      <c r="L2019" s="36"/>
      <c r="M2019" s="36">
        <f t="shared" si="424"/>
        <v>295</v>
      </c>
      <c r="N2019" s="36">
        <f t="shared" si="425"/>
        <v>15978</v>
      </c>
      <c r="O2019" s="36">
        <f t="shared" si="426"/>
        <v>16273</v>
      </c>
      <c r="P2019" s="36">
        <f t="shared" si="427"/>
        <v>16273</v>
      </c>
      <c r="Q2019" s="36">
        <f t="shared" si="428"/>
        <v>-1342</v>
      </c>
    </row>
    <row r="2020" spans="1:18" s="33" customFormat="1" ht="13.2" x14ac:dyDescent="0.25">
      <c r="A2020" s="62">
        <v>99537</v>
      </c>
      <c r="B2020" s="63" t="s">
        <v>2312</v>
      </c>
      <c r="C2020" s="65">
        <v>509627.1</v>
      </c>
      <c r="D2020" s="34">
        <f t="shared" si="416"/>
        <v>6.6516262429296884E-4</v>
      </c>
      <c r="E2020" s="66">
        <f t="shared" si="417"/>
        <v>93250</v>
      </c>
      <c r="F2020" s="35">
        <f t="shared" si="418"/>
        <v>3300420</v>
      </c>
      <c r="G2020" s="35">
        <f>+ROUND(D2020*$G$10,0)</f>
        <v>-2594563</v>
      </c>
      <c r="H2020" s="36">
        <f t="shared" si="420"/>
        <v>70950</v>
      </c>
      <c r="I2020" s="36">
        <f t="shared" si="421"/>
        <v>60993</v>
      </c>
      <c r="J2020" s="36">
        <f t="shared" si="422"/>
        <v>481762</v>
      </c>
      <c r="K2020" s="36">
        <f t="shared" si="423"/>
        <v>613705</v>
      </c>
      <c r="L2020" s="36"/>
      <c r="M2020" s="36">
        <f t="shared" si="424"/>
        <v>71238</v>
      </c>
      <c r="N2020" s="36">
        <f>ROUND(D2020*$N$10,0)+1</f>
        <v>3860360</v>
      </c>
      <c r="O2020" s="36">
        <f t="shared" si="426"/>
        <v>3931598</v>
      </c>
      <c r="P2020" s="36">
        <f t="shared" si="427"/>
        <v>3931598</v>
      </c>
      <c r="Q2020" s="36">
        <f>ROUND(D2020*$Q$10,0)-1</f>
        <v>-324213</v>
      </c>
    </row>
    <row r="2021" spans="1:18" s="33" customFormat="1" ht="13.2" x14ac:dyDescent="0.25">
      <c r="A2021" s="62">
        <v>99540</v>
      </c>
      <c r="B2021" s="63" t="s">
        <v>2313</v>
      </c>
      <c r="C2021" s="65">
        <v>674008.34</v>
      </c>
      <c r="D2021" s="34">
        <f t="shared" si="416"/>
        <v>8.7971215861508856E-4</v>
      </c>
      <c r="E2021" s="66">
        <f t="shared" si="417"/>
        <v>123328</v>
      </c>
      <c r="F2021" s="35">
        <f t="shared" si="418"/>
        <v>4364977</v>
      </c>
      <c r="G2021" s="35">
        <f>+ROUND(D2021*$G$10,0)</f>
        <v>-3431444</v>
      </c>
      <c r="H2021" s="36">
        <f t="shared" si="420"/>
        <v>93835</v>
      </c>
      <c r="I2021" s="36">
        <f t="shared" si="421"/>
        <v>80667</v>
      </c>
      <c r="J2021" s="36">
        <f t="shared" si="422"/>
        <v>637156</v>
      </c>
      <c r="K2021" s="36">
        <f t="shared" si="423"/>
        <v>811658</v>
      </c>
      <c r="L2021" s="36"/>
      <c r="M2021" s="36">
        <f t="shared" si="424"/>
        <v>94216</v>
      </c>
      <c r="N2021" s="36">
        <f>ROUND(D2021*$N$10,0)+1</f>
        <v>5105526</v>
      </c>
      <c r="O2021" s="36">
        <f t="shared" si="426"/>
        <v>5199742</v>
      </c>
      <c r="P2021" s="36">
        <f t="shared" si="427"/>
        <v>5199742</v>
      </c>
      <c r="Q2021" s="36">
        <f>ROUND(D2021*$Q$10,0)-1</f>
        <v>-428788</v>
      </c>
    </row>
    <row r="2022" spans="1:18" s="33" customFormat="1" ht="13.2" x14ac:dyDescent="0.25">
      <c r="A2022" s="62">
        <v>99601</v>
      </c>
      <c r="B2022" s="63" t="s">
        <v>2314</v>
      </c>
      <c r="C2022" s="65">
        <v>14600.1</v>
      </c>
      <c r="D2022" s="34">
        <f t="shared" si="416"/>
        <v>1.9055974124884204E-5</v>
      </c>
      <c r="E2022" s="66">
        <f t="shared" si="417"/>
        <v>2671</v>
      </c>
      <c r="F2022" s="35">
        <f t="shared" si="418"/>
        <v>94552</v>
      </c>
      <c r="G2022" s="35">
        <f t="shared" si="419"/>
        <v>-74331</v>
      </c>
      <c r="H2022" s="36">
        <f t="shared" si="420"/>
        <v>2033</v>
      </c>
      <c r="I2022" s="36">
        <f t="shared" si="421"/>
        <v>1747</v>
      </c>
      <c r="J2022" s="36">
        <f t="shared" si="422"/>
        <v>13802</v>
      </c>
      <c r="K2022" s="36">
        <f t="shared" si="423"/>
        <v>17582</v>
      </c>
      <c r="L2022" s="36"/>
      <c r="M2022" s="36">
        <f t="shared" si="424"/>
        <v>2041</v>
      </c>
      <c r="N2022" s="36">
        <f t="shared" si="425"/>
        <v>110594</v>
      </c>
      <c r="O2022" s="36">
        <f t="shared" si="426"/>
        <v>112635</v>
      </c>
      <c r="P2022" s="36">
        <f t="shared" si="427"/>
        <v>112635</v>
      </c>
      <c r="Q2022" s="36">
        <f t="shared" si="428"/>
        <v>-9288</v>
      </c>
    </row>
    <row r="2023" spans="1:18" s="33" customFormat="1" ht="6.75" customHeight="1" x14ac:dyDescent="0.25">
      <c r="A2023" s="52"/>
      <c r="B2023" s="53"/>
      <c r="C2023" s="58"/>
      <c r="D2023" s="42"/>
      <c r="E2023" s="59"/>
      <c r="F2023" s="43"/>
      <c r="G2023" s="43"/>
      <c r="H2023" s="41"/>
      <c r="I2023" s="41"/>
      <c r="J2023" s="41"/>
      <c r="K2023" s="41"/>
      <c r="L2023" s="41"/>
      <c r="M2023" s="41"/>
      <c r="N2023" s="41"/>
      <c r="O2023" s="41"/>
      <c r="P2023" s="41"/>
      <c r="Q2023" s="41"/>
    </row>
    <row r="2024" spans="1:18" s="33" customFormat="1" ht="13.8" thickBot="1" x14ac:dyDescent="0.3">
      <c r="A2024" s="52"/>
      <c r="B2024" s="33" t="s">
        <v>9</v>
      </c>
      <c r="C2024" s="60">
        <f t="shared" ref="C2024:Q2024" si="429">SUM(C11:C2023)</f>
        <v>766169176.36000073</v>
      </c>
      <c r="D2024" s="56">
        <f t="shared" si="429"/>
        <v>1.0000000000000009</v>
      </c>
      <c r="E2024" s="55">
        <f t="shared" si="429"/>
        <v>140191093</v>
      </c>
      <c r="F2024" s="57">
        <f t="shared" si="429"/>
        <v>4961824676</v>
      </c>
      <c r="G2024" s="57">
        <f t="shared" si="429"/>
        <v>-3900644140</v>
      </c>
      <c r="H2024" s="57">
        <f t="shared" si="429"/>
        <v>106665928</v>
      </c>
      <c r="I2024" s="57">
        <f t="shared" si="429"/>
        <v>91696956</v>
      </c>
      <c r="J2024" s="57">
        <f t="shared" si="429"/>
        <v>724277564</v>
      </c>
      <c r="K2024" s="57">
        <f t="shared" si="429"/>
        <v>922640448</v>
      </c>
      <c r="L2024" s="57">
        <f t="shared" si="429"/>
        <v>0</v>
      </c>
      <c r="M2024" s="57">
        <f t="shared" si="429"/>
        <v>107098862</v>
      </c>
      <c r="N2024" s="57">
        <f t="shared" si="429"/>
        <v>5803631840</v>
      </c>
      <c r="O2024" s="57">
        <f t="shared" si="429"/>
        <v>5910730702</v>
      </c>
      <c r="P2024" s="57">
        <f t="shared" si="429"/>
        <v>5910730702</v>
      </c>
      <c r="Q2024" s="57">
        <f t="shared" si="429"/>
        <v>-487417535</v>
      </c>
    </row>
    <row r="2025" spans="1:18" s="33" customFormat="1" ht="13.95" hidden="1" customHeight="1" thickTop="1" x14ac:dyDescent="0.25">
      <c r="C2025" s="51">
        <f t="shared" ref="C2025:Q2025" si="430">+C10-C2024</f>
        <v>0</v>
      </c>
      <c r="D2025" s="42">
        <f t="shared" si="430"/>
        <v>0</v>
      </c>
      <c r="E2025" s="51">
        <f t="shared" si="430"/>
        <v>0</v>
      </c>
      <c r="F2025" s="51">
        <f t="shared" si="430"/>
        <v>0</v>
      </c>
      <c r="G2025" s="51">
        <f t="shared" si="430"/>
        <v>0</v>
      </c>
      <c r="H2025" s="51">
        <f t="shared" si="430"/>
        <v>0</v>
      </c>
      <c r="I2025" s="51">
        <f t="shared" si="430"/>
        <v>0</v>
      </c>
      <c r="J2025" s="51">
        <f t="shared" si="430"/>
        <v>0</v>
      </c>
      <c r="K2025" s="51">
        <f t="shared" si="430"/>
        <v>0</v>
      </c>
      <c r="L2025" s="51">
        <f t="shared" si="430"/>
        <v>0</v>
      </c>
      <c r="M2025" s="51">
        <f t="shared" si="430"/>
        <v>0</v>
      </c>
      <c r="N2025" s="51">
        <f t="shared" si="430"/>
        <v>0</v>
      </c>
      <c r="O2025" s="51">
        <f t="shared" si="430"/>
        <v>-5910730702</v>
      </c>
      <c r="P2025" s="51">
        <f t="shared" si="430"/>
        <v>0</v>
      </c>
      <c r="Q2025" s="51">
        <f t="shared" si="430"/>
        <v>0</v>
      </c>
    </row>
    <row r="2026" spans="1:18" s="33" customFormat="1" ht="13.95" customHeight="1" thickTop="1" x14ac:dyDescent="0.25">
      <c r="C2026" s="54"/>
      <c r="D2026" s="54"/>
      <c r="E2026" s="54"/>
      <c r="F2026" s="54"/>
      <c r="G2026" s="54"/>
      <c r="H2026" s="54"/>
      <c r="I2026" s="54"/>
      <c r="J2026" s="54"/>
      <c r="K2026" s="54"/>
      <c r="L2026" s="54"/>
      <c r="M2026" s="54"/>
      <c r="N2026" s="54"/>
      <c r="O2026" s="54"/>
      <c r="P2026" s="54"/>
      <c r="Q2026" s="54"/>
    </row>
    <row r="2027" spans="1:18" s="33" customFormat="1" ht="60.75" customHeight="1" x14ac:dyDescent="0.25">
      <c r="A2027" s="69" t="s">
        <v>17</v>
      </c>
      <c r="B2027" s="69"/>
      <c r="C2027" s="69"/>
      <c r="D2027" s="69"/>
      <c r="E2027" s="44"/>
      <c r="F2027" s="36"/>
      <c r="G2027" s="36"/>
      <c r="H2027" s="36"/>
      <c r="I2027" s="36"/>
      <c r="J2027" s="36"/>
      <c r="K2027" s="36"/>
      <c r="L2027" s="36"/>
      <c r="M2027" s="36"/>
      <c r="N2027" s="36"/>
      <c r="O2027" s="36"/>
      <c r="P2027" s="36"/>
      <c r="Q2027" s="36"/>
    </row>
    <row r="2028" spans="1:18" s="33" customFormat="1" ht="13.2" x14ac:dyDescent="0.25">
      <c r="A2028" s="45" t="s">
        <v>16</v>
      </c>
      <c r="B2028" s="46"/>
      <c r="C2028" s="39"/>
      <c r="D2028" s="38"/>
      <c r="E2028" s="39"/>
    </row>
    <row r="2029" spans="1:18" s="33" customFormat="1" ht="75" customHeight="1" x14ac:dyDescent="0.25">
      <c r="A2029" s="70" t="s">
        <v>18</v>
      </c>
      <c r="B2029" s="70"/>
      <c r="C2029" s="70"/>
      <c r="D2029" s="70"/>
      <c r="E2029" s="47"/>
    </row>
    <row r="2030" spans="1:18" x14ac:dyDescent="0.25">
      <c r="A2030" s="12" t="s">
        <v>15</v>
      </c>
      <c r="B2030" s="17"/>
      <c r="C2030" s="18"/>
      <c r="D2030" s="19"/>
      <c r="E2030" s="11"/>
      <c r="F2030" s="6"/>
      <c r="G2030" s="6"/>
      <c r="H2030" s="6"/>
      <c r="I2030" s="6"/>
      <c r="J2030" s="6"/>
      <c r="K2030" s="6"/>
      <c r="L2030" s="6"/>
      <c r="M2030" s="6"/>
      <c r="N2030" s="6"/>
      <c r="O2030" s="6"/>
      <c r="P2030" s="6"/>
      <c r="Q2030" s="6"/>
      <c r="R2030" s="6"/>
    </row>
    <row r="2031" spans="1:18" x14ac:dyDescent="0.25">
      <c r="A2031" s="12"/>
      <c r="B2031" s="12"/>
      <c r="C2031" s="13"/>
      <c r="D2031" s="16"/>
      <c r="F2031" s="6"/>
      <c r="G2031" s="6"/>
      <c r="H2031" s="6"/>
      <c r="I2031" s="6"/>
      <c r="J2031" s="6"/>
      <c r="K2031" s="6"/>
      <c r="L2031" s="6"/>
      <c r="M2031" s="6"/>
      <c r="N2031" s="6"/>
      <c r="O2031" s="6"/>
      <c r="P2031" s="6"/>
      <c r="Q2031" s="6"/>
      <c r="R2031" s="6"/>
    </row>
    <row r="2032" spans="1:18" x14ac:dyDescent="0.25">
      <c r="A2032" s="12"/>
      <c r="B2032" s="12"/>
      <c r="C2032" s="13"/>
      <c r="D2032" s="16"/>
      <c r="F2032" s="6"/>
      <c r="G2032" s="6"/>
      <c r="H2032" s="6"/>
      <c r="I2032" s="6"/>
      <c r="J2032" s="6"/>
      <c r="K2032" s="6"/>
      <c r="L2032" s="6"/>
      <c r="M2032" s="6"/>
      <c r="N2032" s="6"/>
      <c r="O2032" s="6"/>
      <c r="P2032" s="6"/>
      <c r="Q2032" s="6"/>
      <c r="R2032" s="6"/>
    </row>
    <row r="2033" spans="1:18" x14ac:dyDescent="0.25">
      <c r="A2033" s="12"/>
      <c r="B2033" s="12"/>
      <c r="C2033" s="13"/>
      <c r="D2033" s="16"/>
      <c r="F2033" s="6"/>
      <c r="G2033" s="6"/>
      <c r="H2033" s="6"/>
      <c r="I2033" s="6"/>
      <c r="J2033" s="6"/>
      <c r="K2033" s="6"/>
      <c r="L2033" s="6"/>
      <c r="M2033" s="6"/>
      <c r="N2033" s="6"/>
      <c r="O2033" s="6"/>
      <c r="P2033" s="6"/>
      <c r="Q2033" s="6"/>
      <c r="R2033" s="6"/>
    </row>
    <row r="2034" spans="1:18" x14ac:dyDescent="0.25">
      <c r="A2034" s="12"/>
      <c r="B2034" s="12"/>
      <c r="C2034" s="13"/>
      <c r="D2034" s="16"/>
      <c r="F2034" s="6"/>
      <c r="G2034" s="6"/>
      <c r="H2034" s="6"/>
      <c r="I2034" s="6"/>
      <c r="J2034" s="6"/>
      <c r="K2034" s="6"/>
      <c r="L2034" s="6"/>
      <c r="M2034" s="6"/>
      <c r="N2034" s="6"/>
      <c r="O2034" s="6"/>
      <c r="P2034" s="6"/>
      <c r="Q2034" s="6"/>
      <c r="R2034" s="6"/>
    </row>
    <row r="2035" spans="1:18" x14ac:dyDescent="0.25">
      <c r="A2035" s="12"/>
      <c r="B2035" s="12"/>
      <c r="C2035" s="13"/>
      <c r="D2035" s="16"/>
      <c r="F2035" s="6"/>
      <c r="G2035" s="6"/>
      <c r="H2035" s="6"/>
      <c r="I2035" s="6"/>
      <c r="J2035" s="6"/>
      <c r="K2035" s="6"/>
      <c r="L2035" s="6"/>
      <c r="M2035" s="6"/>
      <c r="N2035" s="6"/>
      <c r="O2035" s="6"/>
      <c r="P2035" s="6"/>
      <c r="Q2035" s="6"/>
      <c r="R2035" s="6"/>
    </row>
  </sheetData>
  <autoFilter ref="A9:Q2030" xr:uid="{00000000-0009-0000-0000-000000000000}"/>
  <mergeCells count="6">
    <mergeCell ref="H7:K7"/>
    <mergeCell ref="H8:K8"/>
    <mergeCell ref="A2027:D2027"/>
    <mergeCell ref="A2029:D2029"/>
    <mergeCell ref="M8:P8"/>
    <mergeCell ref="M7:P7"/>
  </mergeCells>
  <pageMargins left="0.36" right="0.25" top="0.63" bottom="1.4" header="0.6" footer="0.6"/>
  <pageSetup scale="83" firstPageNumber="8" fitToHeight="0" pageOrder="overThenDown" orientation="portrait" useFirstPageNumber="1" r:id="rId1"/>
  <headerFooter differentOddEven="1" scaleWithDoc="0">
    <oddHeader>&amp;C&amp;"Bookman Old Style,Regular"&amp;4   &amp;10________________________________________________________________________________________________________________</oddHeader>
    <oddFooter xml:space="preserve">&amp;R
</oddFooter>
    <evenHeader>&amp;C&amp;"Bookman Old Style,Regular"&amp;4   &amp;10________________________________________________________________________________________________________________&amp;R&amp;"Bookman Old Style,Bold"Schedule 1</even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Regular</vt:lpstr>
      <vt:lpstr>Regular!Print_Titles</vt:lpstr>
    </vt:vector>
  </TitlesOfParts>
  <Company>Office of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Teachout</dc:creator>
  <cp:lastModifiedBy>jlloyd</cp:lastModifiedBy>
  <cp:lastPrinted>2016-04-22T15:25:36Z</cp:lastPrinted>
  <dcterms:created xsi:type="dcterms:W3CDTF">2015-06-26T18:46:56Z</dcterms:created>
  <dcterms:modified xsi:type="dcterms:W3CDTF">2022-04-13T12:17:13Z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bName">
    <vt:lpwstr>PBC Report Information</vt:lpwstr>
  </property>
  <property fmtid="{D5CDD505-2E9C-101B-9397-08002B2CF9AE}" pid="3" name="tabIndex">
    <vt:lpwstr>1500</vt:lpwstr>
  </property>
  <property fmtid="{D5CDD505-2E9C-101B-9397-08002B2CF9AE}" pid="4" name="workpaperIndex">
    <vt:lpwstr>1500.015</vt:lpwstr>
  </property>
</Properties>
</file>